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activeTab="2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4" r:id="rId4"/>
    <sheet name="05.一般公共预算支出表" sheetId="4" r:id="rId5"/>
    <sheet name="06.一般公共预算基本支出明细表（按经济分类）" sheetId="5" r:id="rId6"/>
    <sheet name="07.“三公”经费支出预算表" sheetId="7" r:id="rId7"/>
    <sheet name="08.政府性基金支出表" sheetId="6" r:id="rId8"/>
  </sheets>
  <definedNames>
    <definedName name="_xlnm.Print_Area" localSheetId="1">'02.部门收入总表'!$A$1:$V$27</definedName>
    <definedName name="_xlnm.Print_Area" localSheetId="2">'03.支出预算总表'!$A$1:$V$27</definedName>
    <definedName name="_xlnm.Print_Area" localSheetId="4">'05.一般公共预算支出表'!$A$1:$M$15</definedName>
    <definedName name="_xlnm.Print_Area" localSheetId="5">'06.一般公共预算基本支出明细表（按经济分类）'!$C$1:$G$34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<sst xmlns="http://schemas.openxmlformats.org/spreadsheetml/2006/main" count="198">
  <si>
    <t>预算01表</t>
  </si>
  <si>
    <t xml:space="preserve"> 收  支  预  算  总  表</t>
  </si>
  <si>
    <t>单位名称：西华经济技术开发区管理委员会</t>
  </si>
  <si>
    <t>单位：元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</si>
  <si>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</si>
  <si>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</si>
  <si>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</si>
  <si>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</si>
  <si>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</si>
  <si>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2018年预算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</si>
  <si>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</si>
  <si>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</si>
  <si>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</si>
  <si>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</si>
  <si>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</si>
  <si>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</si>
  <si>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</si>
  <si>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</si>
  <si>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</si>
  <si>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</si>
  <si>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</si>
  <si>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</si>
  <si>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</si>
  <si>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</si>
  <si>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</si>
  <si>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</si>
  <si>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</si>
  <si>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</si>
  <si>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</si>
  <si>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</si>
  <si>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</si>
  <si>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</si>
  <si>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</si>
  <si>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</si>
  <si>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</si>
  <si>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</si>
  <si>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</si>
  <si>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</si>
  <si>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</si>
  <si>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</si>
  <si>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</si>
  <si>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</si>
  <si>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</si>
  <si>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</si>
  <si>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</si>
  <si>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</si>
  <si>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</si>
  <si>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</si>
  <si>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</si>
  <si>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</si>
  <si>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</si>
  <si>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</si>
  <si>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</si>
  <si>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</si>
  <si>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</si>
  <si>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</si>
  <si>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</si>
  <si>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</si>
  <si>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</si>
  <si>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</si>
  <si>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</si>
  <si>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 门 收 入  总 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</si>
  <si>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</si>
  <si>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</si>
  <si>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</si>
  <si>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</si>
  <si>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</si>
  <si>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</si>
  <si>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</si>
  <si>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</si>
  <si>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企业股</t>
  </si>
  <si>
    <t>009</t>
  </si>
  <si>
    <t xml:space="preserve">  工交股</t>
  </si>
  <si>
    <t xml:space="preserve">  009006</t>
  </si>
  <si>
    <t xml:space="preserve">    西华经济技术开发区管委会</t>
  </si>
  <si>
    <t xml:space="preserve">      一般公共服务支出</t>
  </si>
  <si>
    <t>03</t>
  </si>
  <si>
    <t xml:space="preserve">        政府办公厅（室）及相关机构事务</t>
  </si>
  <si>
    <t xml:space="preserve">  03</t>
  </si>
  <si>
    <t>01</t>
  </si>
  <si>
    <t xml:space="preserve">    009006</t>
  </si>
  <si>
    <t xml:space="preserve">          行政运行（政府办公厅（室）及相关机构事务）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</si>
  <si>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</si>
  <si>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</si>
  <si>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</si>
  <si>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</si>
  <si>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</si>
  <si>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</si>
  <si>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</si>
  <si>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</si>
  <si>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</si>
  <si>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医疗卫生与计划生育支出</t>
  </si>
  <si>
    <t>11</t>
  </si>
  <si>
    <t xml:space="preserve">        行政事业单位医疗</t>
  </si>
  <si>
    <t xml:space="preserve">  11</t>
  </si>
  <si>
    <t>02</t>
  </si>
  <si>
    <t xml:space="preserve">          事业单位医疗</t>
  </si>
  <si>
    <t xml:space="preserve">      资源勘探信息等支出</t>
  </si>
  <si>
    <t>08</t>
  </si>
  <si>
    <t xml:space="preserve">        支持中小企业发展和管理支出</t>
  </si>
  <si>
    <t xml:space="preserve">  08</t>
  </si>
  <si>
    <t xml:space="preserve">          其他支持中小企业发展和管理支出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</si>
  <si>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</si>
  <si>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</si>
  <si>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</si>
  <si>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</si>
  <si>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</si>
  <si>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部 门 支 出 总 表</t>
  </si>
  <si>
    <t>基本建设支出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</si>
  <si>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</si>
  <si>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</si>
  <si>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</si>
  <si>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</si>
  <si>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</si>
  <si>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</si>
  <si>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</si>
  <si>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</si>
  <si>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</si>
  <si>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</si>
  <si>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</si>
  <si>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</si>
  <si>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>预算05表</t>
  </si>
  <si>
    <t>一般公共预算支出表</t>
  </si>
  <si>
    <t>基本支出</t>
  </si>
  <si>
    <t>工交股</t>
  </si>
  <si>
    <t xml:space="preserve">  </t>
  </si>
  <si>
    <t xml:space="preserve">  行政运行（政府办公厅（室）及相关机构事务）</t>
  </si>
  <si>
    <t xml:space="preserve">  机关事业单位基本养老保险缴费支出</t>
  </si>
  <si>
    <t xml:space="preserve">  其他社会保障和就业支出</t>
  </si>
  <si>
    <t xml:space="preserve">  事业单位医疗</t>
  </si>
  <si>
    <t xml:space="preserve">  其他支持中小企业发展和管理支出</t>
  </si>
  <si>
    <t xml:space="preserve">  住房公积金</t>
  </si>
  <si>
    <t>预算06表</t>
  </si>
  <si>
    <t>一般公共预算基本支出明细表（按经济分类）</t>
  </si>
  <si>
    <t>经济科目</t>
  </si>
  <si>
    <t>单位名称</t>
  </si>
  <si>
    <t>其中：财政拨款</t>
  </si>
  <si>
    <t xml:space="preserve">  基本工资</t>
  </si>
  <si>
    <t xml:space="preserve">  009</t>
  </si>
  <si>
    <t xml:space="preserve">  津贴补贴</t>
  </si>
  <si>
    <t>07</t>
  </si>
  <si>
    <t xml:space="preserve">  绩效工资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</si>
  <si>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</si>
  <si>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</si>
  <si>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</si>
  <si>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</si>
  <si>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</si>
  <si>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</si>
  <si>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</si>
  <si>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</si>
  <si>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</si>
  <si>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</si>
  <si>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</si>
  <si>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>04</t>
  </si>
  <si>
    <t xml:space="preserve">  手续费</t>
  </si>
  <si>
    <t xml:space="preserve">  水费</t>
  </si>
  <si>
    <t>06</t>
  </si>
  <si>
    <t xml:space="preserve">  电费</t>
  </si>
  <si>
    <t>09</t>
  </si>
  <si>
    <t xml:space="preserve">  物业管理费</t>
  </si>
  <si>
    <t xml:space="preserve">  差旅费</t>
  </si>
  <si>
    <t xml:space="preserve">  维修(护)费</t>
  </si>
  <si>
    <t>15</t>
  </si>
  <si>
    <t xml:space="preserve">  会议费</t>
  </si>
  <si>
    <t>18</t>
  </si>
  <si>
    <t xml:space="preserve">  专用材料费</t>
  </si>
  <si>
    <t>26</t>
  </si>
  <si>
    <t xml:space="preserve">  劳务费</t>
  </si>
  <si>
    <t>27</t>
  </si>
  <si>
    <t xml:space="preserve">  委托业务费</t>
  </si>
  <si>
    <t>28</t>
  </si>
  <si>
    <t xml:space="preserve">  工会经费</t>
  </si>
  <si>
    <t>31</t>
  </si>
  <si>
    <t xml:space="preserve">  公务用车运行维护费</t>
  </si>
  <si>
    <t>预算07表</t>
  </si>
  <si>
    <t>“三公”经费支出预算数</t>
  </si>
  <si>
    <t>单位：百元</t>
  </si>
  <si>
    <t>项目</t>
  </si>
  <si>
    <t>2018年预算数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</si>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</sst>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>
  <numFmts count="10">
    <numFmt numFmtId="176" formatCode="#,##0_);[Red]\(#,##0\)"/>
    <numFmt numFmtId="177" formatCode="0000"/>
    <numFmt numFmtId="41" formatCode="_ * #,##0_ ;_ * \-#,##0_ ;_ * &quot;-&quot;_ ;_ @_ "/>
    <numFmt numFmtId="178" formatCode="00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#,##0.0000"/>
    <numFmt numFmtId="180" formatCode="* #,##0.00;* \-#,##0.00;* &quot;&quot;??;@"/>
    <numFmt numFmtId="181" formatCode="#,##0.0_);[Red]\(#,##0.0\)"/>
  </numFmts>
  <fonts count="28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4">
    <xf numFmtId="0" fontId="0" fillId="0" borderId="0"/>
    <xf numFmtId="0" fontId="9" fillId="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0" borderId="1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3" borderId="19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5" fillId="30" borderId="2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6" fillId="30" borderId="17" applyNumberFormat="0" applyAlignment="0" applyProtection="0">
      <alignment vertical="center"/>
    </xf>
    <xf numFmtId="0" fontId="22" fillId="23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" fillId="0" borderId="0"/>
    <xf numFmtId="0" fontId="10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0" borderId="0"/>
    <xf numFmtId="0" fontId="27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" fillId="0" borderId="0"/>
  </cellStyleXfs>
  <cellXfs count="14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67" applyAlignment="1"/>
    <xf numFmtId="0" fontId="3" fillId="0" borderId="1" xfId="54" applyNumberFormat="1" applyFont="1" applyFill="1" applyBorder="1" applyAlignment="1" applyProtection="1">
      <alignment horizontal="center" vertical="center"/>
    </xf>
    <xf numFmtId="0" fontId="3" fillId="0" borderId="2" xfId="54" applyNumberFormat="1" applyFont="1" applyFill="1" applyBorder="1" applyAlignment="1" applyProtection="1">
      <alignment horizontal="center" vertical="center" wrapText="1"/>
    </xf>
    <xf numFmtId="0" fontId="3" fillId="0" borderId="1" xfId="54" applyNumberFormat="1" applyFont="1" applyFill="1" applyBorder="1" applyAlignment="1" applyProtection="1">
      <alignment horizontal="center" vertical="center" wrapText="1"/>
    </xf>
    <xf numFmtId="0" fontId="3" fillId="0" borderId="3" xfId="54" applyNumberFormat="1" applyFont="1" applyFill="1" applyBorder="1" applyAlignment="1" applyProtection="1">
      <alignment horizontal="center" vertical="center" wrapText="1"/>
    </xf>
    <xf numFmtId="0" fontId="3" fillId="0" borderId="4" xfId="54" applyNumberFormat="1" applyFont="1" applyFill="1" applyBorder="1" applyAlignment="1" applyProtection="1">
      <alignment horizontal="center" vertical="center" wrapText="1"/>
    </xf>
    <xf numFmtId="178" fontId="3" fillId="0" borderId="1" xfId="54" applyNumberFormat="1" applyFont="1" applyBorder="1" applyAlignment="1">
      <alignment horizontal="center" vertical="center"/>
    </xf>
    <xf numFmtId="177" fontId="3" fillId="0" borderId="2" xfId="54" applyNumberFormat="1" applyFont="1" applyBorder="1" applyAlignment="1">
      <alignment horizontal="center" vertical="center"/>
    </xf>
    <xf numFmtId="178" fontId="3" fillId="0" borderId="2" xfId="54" applyNumberFormat="1" applyFont="1" applyBorder="1" applyAlignment="1">
      <alignment horizontal="center" vertical="center"/>
    </xf>
    <xf numFmtId="177" fontId="3" fillId="0" borderId="5" xfId="54" applyNumberFormat="1" applyFont="1" applyBorder="1" applyAlignment="1">
      <alignment horizontal="center" vertical="center"/>
    </xf>
    <xf numFmtId="0" fontId="3" fillId="0" borderId="6" xfId="54" applyNumberFormat="1" applyFont="1" applyFill="1" applyBorder="1" applyAlignment="1" applyProtection="1">
      <alignment horizontal="center" vertical="center" wrapText="1"/>
    </xf>
    <xf numFmtId="49" fontId="2" fillId="0" borderId="3" xfId="54" applyNumberFormat="1" applyFont="1" applyFill="1" applyBorder="1" applyAlignment="1" applyProtection="1">
      <alignment horizontal="center" vertical="center"/>
    </xf>
    <xf numFmtId="0" fontId="3" fillId="0" borderId="3" xfId="54" applyNumberFormat="1" applyFont="1" applyFill="1" applyBorder="1" applyAlignment="1" applyProtection="1">
      <alignment horizontal="left" vertical="center"/>
    </xf>
    <xf numFmtId="0" fontId="3" fillId="0" borderId="1" xfId="54" applyNumberFormat="1" applyFont="1" applyFill="1" applyBorder="1" applyAlignment="1" applyProtection="1">
      <alignment horizontal="left" vertical="center"/>
    </xf>
    <xf numFmtId="49" fontId="3" fillId="0" borderId="7" xfId="54" applyNumberFormat="1" applyFont="1" applyFill="1" applyBorder="1" applyAlignment="1" applyProtection="1">
      <alignment horizontal="left" vertical="center"/>
    </xf>
    <xf numFmtId="0" fontId="3" fillId="0" borderId="7" xfId="54" applyNumberFormat="1" applyFont="1" applyFill="1" applyBorder="1" applyAlignment="1" applyProtection="1">
      <alignment horizontal="left" vertical="center" wrapText="1"/>
    </xf>
    <xf numFmtId="4" fontId="3" fillId="0" borderId="1" xfId="54" applyNumberFormat="1" applyFont="1" applyFill="1" applyBorder="1" applyAlignment="1" applyProtection="1">
      <alignment horizontal="right" vertical="center"/>
    </xf>
    <xf numFmtId="4" fontId="3" fillId="0" borderId="3" xfId="54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right" vertical="center" wrapText="1"/>
    </xf>
    <xf numFmtId="0" fontId="3" fillId="0" borderId="7" xfId="54" applyNumberFormat="1" applyFont="1" applyFill="1" applyBorder="1" applyAlignment="1" applyProtection="1">
      <alignment horizontal="center" vertical="center" wrapText="1"/>
    </xf>
    <xf numFmtId="0" fontId="3" fillId="0" borderId="1" xfId="54" applyFont="1" applyBorder="1" applyAlignment="1">
      <alignment horizontal="center" vertical="center" wrapText="1"/>
    </xf>
    <xf numFmtId="0" fontId="3" fillId="0" borderId="2" xfId="54" applyFont="1" applyBorder="1" applyAlignment="1">
      <alignment horizontal="center" vertical="center" wrapText="1"/>
    </xf>
    <xf numFmtId="0" fontId="3" fillId="0" borderId="6" xfId="54" applyFont="1" applyBorder="1" applyAlignment="1">
      <alignment horizontal="center" vertical="center" wrapText="1"/>
    </xf>
    <xf numFmtId="49" fontId="2" fillId="0" borderId="1" xfId="54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2" fillId="0" borderId="0" xfId="67" applyAlignment="1">
      <alignment horizontal="right"/>
    </xf>
    <xf numFmtId="0" fontId="4" fillId="0" borderId="1" xfId="65" applyFont="1" applyBorder="1" applyAlignment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3" fontId="4" fillId="0" borderId="1" xfId="65" applyNumberFormat="1" applyFont="1" applyFill="1" applyBorder="1" applyAlignment="1">
      <alignment horizontal="center" vertical="center"/>
    </xf>
    <xf numFmtId="3" fontId="4" fillId="0" borderId="1" xfId="65" applyNumberFormat="1" applyFont="1" applyFill="1" applyBorder="1">
      <alignment vertical="center"/>
    </xf>
    <xf numFmtId="0" fontId="4" fillId="0" borderId="1" xfId="65" applyFont="1" applyFill="1" applyBorder="1">
      <alignment vertical="center"/>
    </xf>
    <xf numFmtId="0" fontId="0" fillId="0" borderId="1" xfId="83" applyNumberFormat="1" applyFont="1" applyFill="1" applyBorder="1" applyAlignment="1" applyProtection="1">
      <alignment horizontal="center" vertical="center"/>
    </xf>
    <xf numFmtId="0" fontId="3" fillId="0" borderId="8" xfId="54" applyNumberFormat="1" applyFont="1" applyFill="1" applyBorder="1" applyAlignment="1" applyProtection="1">
      <alignment horizontal="center" vertical="center" wrapText="1"/>
    </xf>
    <xf numFmtId="0" fontId="0" fillId="0" borderId="6" xfId="83" applyNumberFormat="1" applyFont="1" applyFill="1" applyBorder="1" applyAlignment="1" applyProtection="1">
      <alignment horizontal="center" vertical="center" wrapText="1"/>
    </xf>
    <xf numFmtId="0" fontId="0" fillId="0" borderId="1" xfId="83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49" fontId="3" fillId="0" borderId="1" xfId="54" applyNumberFormat="1" applyFont="1" applyFill="1" applyBorder="1" applyAlignment="1" applyProtection="1">
      <alignment horizontal="center" vertical="center" wrapText="1"/>
    </xf>
    <xf numFmtId="49" fontId="3" fillId="0" borderId="3" xfId="54" applyNumberFormat="1" applyFont="1" applyFill="1" applyBorder="1" applyAlignment="1" applyProtection="1">
      <alignment horizontal="center" vertical="center" wrapText="1"/>
    </xf>
    <xf numFmtId="1" fontId="3" fillId="0" borderId="3" xfId="54" applyNumberFormat="1" applyFont="1" applyFill="1" applyBorder="1" applyAlignment="1" applyProtection="1">
      <alignment horizontal="center" vertical="center" wrapText="1"/>
    </xf>
    <xf numFmtId="1" fontId="3" fillId="0" borderId="1" xfId="54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/>
    <xf numFmtId="0" fontId="3" fillId="0" borderId="1" xfId="54" applyNumberFormat="1" applyFont="1" applyFill="1" applyBorder="1" applyAlignment="1" applyProtection="1">
      <alignment vertical="center" wrapText="1"/>
    </xf>
    <xf numFmtId="49" fontId="3" fillId="0" borderId="9" xfId="54" applyNumberFormat="1" applyFont="1" applyFill="1" applyBorder="1" applyAlignment="1" applyProtection="1">
      <alignment horizontal="left" vertical="center" wrapText="1"/>
    </xf>
    <xf numFmtId="0" fontId="3" fillId="0" borderId="9" xfId="54" applyNumberFormat="1" applyFont="1" applyFill="1" applyBorder="1" applyAlignment="1" applyProtection="1">
      <alignment horizontal="center" vertical="center" wrapText="1"/>
    </xf>
    <xf numFmtId="4" fontId="3" fillId="0" borderId="9" xfId="54" applyNumberFormat="1" applyFont="1" applyFill="1" applyBorder="1" applyAlignment="1" applyProtection="1">
      <alignment horizontal="right" vertical="center" wrapText="1"/>
    </xf>
    <xf numFmtId="0" fontId="3" fillId="0" borderId="9" xfId="54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/>
    <xf numFmtId="178" fontId="3" fillId="0" borderId="2" xfId="54" applyNumberFormat="1" applyFont="1" applyFill="1" applyBorder="1" applyAlignment="1" applyProtection="1">
      <alignment horizontal="center" vertical="center" wrapText="1"/>
    </xf>
    <xf numFmtId="177" fontId="3" fillId="0" borderId="2" xfId="54" applyNumberFormat="1" applyFont="1" applyFill="1" applyBorder="1" applyAlignment="1" applyProtection="1">
      <alignment horizontal="center" vertical="center" wrapText="1"/>
    </xf>
    <xf numFmtId="178" fontId="3" fillId="0" borderId="6" xfId="54" applyNumberFormat="1" applyFont="1" applyFill="1" applyBorder="1" applyAlignment="1" applyProtection="1">
      <alignment horizontal="center" vertical="center" wrapText="1"/>
    </xf>
    <xf numFmtId="177" fontId="3" fillId="0" borderId="6" xfId="5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3" fillId="0" borderId="10" xfId="54" applyFont="1" applyBorder="1" applyAlignment="1">
      <alignment horizontal="center" vertical="center" wrapText="1"/>
    </xf>
    <xf numFmtId="180" fontId="2" fillId="0" borderId="0" xfId="66" applyNumberFormat="1" applyFont="1" applyFill="1" applyAlignment="1" applyProtection="1">
      <alignment horizontal="right" vertical="center" wrapText="1"/>
    </xf>
    <xf numFmtId="180" fontId="3" fillId="0" borderId="0" xfId="66" applyNumberFormat="1" applyFont="1" applyFill="1" applyAlignment="1" applyProtection="1">
      <alignment horizontal="right" vertical="center" wrapText="1"/>
    </xf>
    <xf numFmtId="181" fontId="3" fillId="0" borderId="0" xfId="66" applyNumberFormat="1" applyFont="1" applyFill="1" applyAlignment="1" applyProtection="1">
      <alignment horizontal="right" vertical="center" wrapText="1"/>
    </xf>
    <xf numFmtId="180" fontId="1" fillId="0" borderId="0" xfId="66" applyNumberFormat="1" applyFont="1" applyFill="1" applyAlignment="1" applyProtection="1">
      <alignment horizontal="center" vertical="center" wrapText="1"/>
    </xf>
    <xf numFmtId="0" fontId="1" fillId="0" borderId="0" xfId="66" applyFont="1" applyAlignment="1">
      <alignment horizontal="center" vertical="center" wrapText="1"/>
    </xf>
    <xf numFmtId="180" fontId="3" fillId="0" borderId="0" xfId="66" applyNumberFormat="1" applyFont="1" applyFill="1" applyAlignment="1" applyProtection="1">
      <alignment horizontal="left" vertical="center" wrapText="1"/>
    </xf>
    <xf numFmtId="180" fontId="3" fillId="0" borderId="3" xfId="66" applyNumberFormat="1" applyFont="1" applyFill="1" applyBorder="1" applyAlignment="1" applyProtection="1">
      <alignment horizontal="center" vertical="center" wrapText="1"/>
    </xf>
    <xf numFmtId="180" fontId="3" fillId="0" borderId="7" xfId="66" applyNumberFormat="1" applyFont="1" applyFill="1" applyBorder="1" applyAlignment="1" applyProtection="1">
      <alignment horizontal="center" vertical="center" wrapText="1"/>
    </xf>
    <xf numFmtId="180" fontId="3" fillId="0" borderId="4" xfId="66" applyNumberFormat="1" applyFont="1" applyFill="1" applyBorder="1" applyAlignment="1" applyProtection="1">
      <alignment horizontal="center" vertical="center" wrapText="1"/>
    </xf>
    <xf numFmtId="180" fontId="3" fillId="0" borderId="5" xfId="66" applyNumberFormat="1" applyFont="1" applyFill="1" applyBorder="1" applyAlignment="1" applyProtection="1">
      <alignment horizontal="center" vertical="center" wrapText="1"/>
    </xf>
    <xf numFmtId="180" fontId="3" fillId="0" borderId="2" xfId="66" applyNumberFormat="1" applyFont="1" applyFill="1" applyBorder="1" applyAlignment="1" applyProtection="1">
      <alignment horizontal="center" vertical="center" wrapText="1"/>
    </xf>
    <xf numFmtId="180" fontId="3" fillId="0" borderId="1" xfId="66" applyNumberFormat="1" applyFont="1" applyFill="1" applyBorder="1" applyAlignment="1" applyProtection="1">
      <alignment horizontal="center" vertical="center" wrapText="1"/>
    </xf>
    <xf numFmtId="181" fontId="3" fillId="0" borderId="1" xfId="66" applyNumberFormat="1" applyFont="1" applyFill="1" applyBorder="1" applyAlignment="1" applyProtection="1">
      <alignment horizontal="center" vertical="center" wrapText="1"/>
    </xf>
    <xf numFmtId="181" fontId="3" fillId="0" borderId="2" xfId="66" applyNumberFormat="1" applyFont="1" applyFill="1" applyBorder="1" applyAlignment="1" applyProtection="1">
      <alignment horizontal="center" vertical="center" wrapText="1"/>
    </xf>
    <xf numFmtId="181" fontId="3" fillId="0" borderId="3" xfId="66" applyNumberFormat="1" applyFont="1" applyFill="1" applyBorder="1" applyAlignment="1" applyProtection="1">
      <alignment horizontal="center" vertical="center" wrapText="1"/>
    </xf>
    <xf numFmtId="181" fontId="3" fillId="0" borderId="4" xfId="66" applyNumberFormat="1" applyFont="1" applyFill="1" applyBorder="1" applyAlignment="1" applyProtection="1">
      <alignment horizontal="center" vertical="center" wrapText="1"/>
    </xf>
    <xf numFmtId="0" fontId="2" fillId="0" borderId="5" xfId="66" applyFill="1" applyBorder="1" applyAlignment="1">
      <alignment horizontal="center" vertical="center" wrapText="1"/>
    </xf>
    <xf numFmtId="180" fontId="3" fillId="0" borderId="6" xfId="66" applyNumberFormat="1" applyFont="1" applyFill="1" applyBorder="1" applyAlignment="1" applyProtection="1">
      <alignment horizontal="center" vertical="center" wrapText="1"/>
    </xf>
    <xf numFmtId="0" fontId="2" fillId="0" borderId="1" xfId="66" applyFill="1" applyBorder="1" applyAlignment="1">
      <alignment horizontal="center" vertical="center" wrapText="1"/>
    </xf>
    <xf numFmtId="181" fontId="3" fillId="0" borderId="6" xfId="66" applyNumberFormat="1" applyFont="1" applyFill="1" applyBorder="1" applyAlignment="1" applyProtection="1">
      <alignment horizontal="center" vertical="center" wrapText="1"/>
    </xf>
    <xf numFmtId="49" fontId="3" fillId="0" borderId="6" xfId="66" applyNumberFormat="1" applyFont="1" applyFill="1" applyBorder="1" applyAlignment="1">
      <alignment horizontal="center" vertical="center" wrapText="1"/>
    </xf>
    <xf numFmtId="49" fontId="3" fillId="0" borderId="1" xfId="66" applyNumberFormat="1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left" vertical="center" wrapText="1"/>
    </xf>
    <xf numFmtId="3" fontId="3" fillId="0" borderId="1" xfId="66" applyNumberFormat="1" applyFont="1" applyFill="1" applyBorder="1" applyAlignment="1">
      <alignment horizontal="right" vertical="center" wrapText="1"/>
    </xf>
    <xf numFmtId="3" fontId="3" fillId="0" borderId="1" xfId="66" applyNumberFormat="1" applyFont="1" applyFill="1" applyBorder="1" applyAlignment="1" applyProtection="1">
      <alignment horizontal="right" vertical="center" wrapText="1"/>
    </xf>
    <xf numFmtId="180" fontId="3" fillId="0" borderId="1" xfId="66" applyNumberFormat="1" applyFont="1" applyFill="1" applyBorder="1" applyAlignment="1" applyProtection="1">
      <alignment horizontal="left" vertical="center"/>
    </xf>
    <xf numFmtId="0" fontId="0" fillId="0" borderId="1" xfId="68" applyBorder="1">
      <alignment vertical="center"/>
    </xf>
    <xf numFmtId="0" fontId="3" fillId="0" borderId="1" xfId="66" applyFont="1" applyFill="1" applyBorder="1" applyAlignment="1">
      <alignment horizontal="right" vertical="center" wrapText="1"/>
    </xf>
    <xf numFmtId="1" fontId="3" fillId="0" borderId="1" xfId="66" applyNumberFormat="1" applyFont="1" applyFill="1" applyBorder="1" applyAlignment="1" applyProtection="1">
      <alignment horizontal="right" vertical="center" wrapText="1"/>
    </xf>
    <xf numFmtId="0" fontId="3" fillId="0" borderId="1" xfId="66" applyFont="1" applyFill="1" applyBorder="1" applyAlignment="1">
      <alignment horizontal="center" vertical="center" wrapText="1"/>
    </xf>
    <xf numFmtId="176" fontId="4" fillId="0" borderId="11" xfId="66" applyNumberFormat="1" applyFont="1" applyFill="1" applyBorder="1" applyAlignment="1">
      <alignment horizontal="right" vertical="center" wrapText="1"/>
    </xf>
    <xf numFmtId="3" fontId="4" fillId="0" borderId="11" xfId="66" applyNumberFormat="1" applyFont="1" applyFill="1" applyBorder="1" applyAlignment="1">
      <alignment horizontal="right" vertical="center" wrapText="1"/>
    </xf>
    <xf numFmtId="176" fontId="4" fillId="0" borderId="11" xfId="66" applyNumberFormat="1" applyFont="1" applyBorder="1" applyAlignment="1">
      <alignment horizontal="right" vertical="center" wrapText="1"/>
    </xf>
    <xf numFmtId="4" fontId="4" fillId="0" borderId="12" xfId="66" applyNumberFormat="1" applyFont="1" applyBorder="1" applyAlignment="1">
      <alignment horizontal="right" vertical="center" wrapText="1"/>
    </xf>
    <xf numFmtId="0" fontId="4" fillId="0" borderId="1" xfId="66" applyFont="1" applyBorder="1" applyAlignment="1">
      <alignment horizontal="right" vertical="center" wrapText="1"/>
    </xf>
    <xf numFmtId="179" fontId="4" fillId="0" borderId="11" xfId="66" applyNumberFormat="1" applyFont="1" applyFill="1" applyBorder="1" applyAlignment="1">
      <alignment horizontal="right" vertical="center" wrapText="1"/>
    </xf>
    <xf numFmtId="181" fontId="3" fillId="0" borderId="7" xfId="66" applyNumberFormat="1" applyFont="1" applyFill="1" applyBorder="1" applyAlignment="1" applyProtection="1">
      <alignment horizontal="center" vertical="center" wrapText="1"/>
    </xf>
    <xf numFmtId="49" fontId="3" fillId="0" borderId="2" xfId="66" applyNumberFormat="1" applyFont="1" applyFill="1" applyBorder="1" applyAlignment="1">
      <alignment horizontal="center" vertical="center" wrapText="1"/>
    </xf>
    <xf numFmtId="49" fontId="3" fillId="0" borderId="13" xfId="66" applyNumberFormat="1" applyFont="1" applyFill="1" applyBorder="1" applyAlignment="1">
      <alignment horizontal="center" vertical="center" wrapText="1"/>
    </xf>
    <xf numFmtId="49" fontId="3" fillId="0" borderId="14" xfId="66" applyNumberFormat="1" applyFont="1" applyFill="1" applyBorder="1" applyAlignment="1">
      <alignment horizontal="center" vertical="center" wrapText="1"/>
    </xf>
    <xf numFmtId="49" fontId="3" fillId="0" borderId="15" xfId="66" applyNumberFormat="1" applyFont="1" applyFill="1" applyBorder="1" applyAlignment="1">
      <alignment horizontal="center" vertical="center" wrapText="1"/>
    </xf>
    <xf numFmtId="181" fontId="3" fillId="0" borderId="16" xfId="66" applyNumberFormat="1" applyFont="1" applyFill="1" applyBorder="1" applyAlignment="1" applyProtection="1">
      <alignment horizontal="right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8" fontId="2" fillId="0" borderId="0" xfId="67" applyNumberFormat="1" applyFont="1" applyFill="1" applyAlignment="1" applyProtection="1">
      <alignment horizontal="center" vertical="center" wrapText="1"/>
    </xf>
    <xf numFmtId="177" fontId="3" fillId="0" borderId="0" xfId="67" applyNumberFormat="1" applyFont="1" applyFill="1" applyAlignment="1" applyProtection="1">
      <alignment horizontal="center" vertical="center"/>
    </xf>
    <xf numFmtId="0" fontId="3" fillId="2" borderId="0" xfId="67" applyNumberFormat="1" applyFont="1" applyFill="1" applyAlignment="1" applyProtection="1">
      <alignment horizontal="right" vertical="center" wrapText="1"/>
    </xf>
    <xf numFmtId="0" fontId="3" fillId="2" borderId="0" xfId="67" applyNumberFormat="1" applyFont="1" applyFill="1" applyAlignment="1" applyProtection="1">
      <alignment vertical="center" wrapText="1"/>
    </xf>
    <xf numFmtId="178" fontId="1" fillId="0" borderId="0" xfId="67" applyNumberFormat="1" applyFont="1" applyFill="1" applyAlignment="1" applyProtection="1">
      <alignment horizontal="center" vertical="center"/>
    </xf>
    <xf numFmtId="0" fontId="2" fillId="0" borderId="0" xfId="67" applyAlignment="1">
      <alignment horizontal="left"/>
    </xf>
    <xf numFmtId="0" fontId="3" fillId="0" borderId="1" xfId="67" applyNumberFormat="1" applyFont="1" applyFill="1" applyBorder="1" applyAlignment="1" applyProtection="1">
      <alignment horizontal="center" vertical="center"/>
    </xf>
    <xf numFmtId="0" fontId="3" fillId="2" borderId="1" xfId="67" applyNumberFormat="1" applyFont="1" applyFill="1" applyBorder="1" applyAlignment="1" applyProtection="1">
      <alignment horizontal="center" vertical="center" wrapText="1"/>
    </xf>
    <xf numFmtId="181" fontId="3" fillId="0" borderId="1" xfId="67" applyNumberFormat="1" applyFont="1" applyFill="1" applyBorder="1" applyAlignment="1" applyProtection="1">
      <alignment horizontal="center" vertical="center" wrapText="1"/>
    </xf>
    <xf numFmtId="181" fontId="3" fillId="0" borderId="2" xfId="67" applyNumberFormat="1" applyFont="1" applyFill="1" applyBorder="1" applyAlignment="1" applyProtection="1">
      <alignment horizontal="center" vertical="center" wrapText="1"/>
    </xf>
    <xf numFmtId="178" fontId="3" fillId="0" borderId="1" xfId="67" applyNumberFormat="1" applyFont="1" applyFill="1" applyBorder="1" applyAlignment="1" applyProtection="1">
      <alignment horizontal="center" vertical="center"/>
    </xf>
    <xf numFmtId="177" fontId="3" fillId="0" borderId="1" xfId="67" applyNumberFormat="1" applyFont="1" applyFill="1" applyBorder="1" applyAlignment="1" applyProtection="1">
      <alignment horizontal="center" vertical="center"/>
    </xf>
    <xf numFmtId="181" fontId="3" fillId="0" borderId="6" xfId="67" applyNumberFormat="1" applyFont="1" applyFill="1" applyBorder="1" applyAlignment="1" applyProtection="1">
      <alignment horizontal="center" vertical="center" wrapText="1"/>
    </xf>
    <xf numFmtId="0" fontId="3" fillId="0" borderId="1" xfId="67" applyNumberFormat="1" applyFont="1" applyFill="1" applyBorder="1" applyAlignment="1" applyProtection="1">
      <alignment horizontal="left" vertical="center"/>
    </xf>
    <xf numFmtId="49" fontId="3" fillId="0" borderId="1" xfId="67" applyNumberFormat="1" applyFont="1" applyFill="1" applyBorder="1" applyAlignment="1" applyProtection="1">
      <alignment horizontal="left" vertical="center"/>
    </xf>
    <xf numFmtId="0" fontId="3" fillId="0" borderId="1" xfId="67" applyNumberFormat="1" applyFont="1" applyFill="1" applyBorder="1" applyAlignment="1" applyProtection="1">
      <alignment horizontal="center" vertical="center" wrapText="1"/>
    </xf>
    <xf numFmtId="3" fontId="3" fillId="0" borderId="1" xfId="67" applyNumberFormat="1" applyFont="1" applyFill="1" applyBorder="1" applyAlignment="1" applyProtection="1">
      <alignment horizontal="right" vertical="center" wrapText="1"/>
    </xf>
    <xf numFmtId="0" fontId="3" fillId="0" borderId="1" xfId="67" applyNumberFormat="1" applyFont="1" applyFill="1" applyBorder="1" applyAlignment="1" applyProtection="1">
      <alignment horizontal="left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49" fontId="3" fillId="0" borderId="2" xfId="67" applyNumberFormat="1" applyFont="1" applyFill="1" applyBorder="1" applyAlignment="1">
      <alignment horizontal="center" vertical="center" wrapText="1"/>
    </xf>
    <xf numFmtId="49" fontId="3" fillId="0" borderId="6" xfId="67" applyNumberFormat="1" applyFont="1" applyFill="1" applyBorder="1" applyAlignment="1">
      <alignment horizontal="center" vertical="center" wrapText="1"/>
    </xf>
    <xf numFmtId="181" fontId="3" fillId="2" borderId="0" xfId="67" applyNumberFormat="1" applyFont="1" applyFill="1" applyAlignment="1" applyProtection="1">
      <alignment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81" fontId="3" fillId="0" borderId="0" xfId="67" applyNumberFormat="1" applyFont="1" applyFill="1" applyAlignment="1" applyProtection="1">
      <alignment horizontal="right" vertical="center"/>
    </xf>
    <xf numFmtId="181" fontId="3" fillId="2" borderId="16" xfId="67" applyNumberFormat="1" applyFont="1" applyFill="1" applyBorder="1" applyAlignment="1" applyProtection="1">
      <alignment horizontal="right" wrapText="1"/>
    </xf>
    <xf numFmtId="0" fontId="0" fillId="0" borderId="0" xfId="68" applyFill="1">
      <alignment vertical="center"/>
    </xf>
    <xf numFmtId="0" fontId="0" fillId="0" borderId="0" xfId="68">
      <alignment vertical="center"/>
    </xf>
    <xf numFmtId="0" fontId="0" fillId="0" borderId="1" xfId="68" applyFill="1" applyBorder="1">
      <alignment vertical="center"/>
    </xf>
    <xf numFmtId="3" fontId="4" fillId="0" borderId="11" xfId="66" applyNumberFormat="1" applyFont="1" applyBorder="1" applyAlignment="1">
      <alignment horizontal="right" vertical="center" wrapText="1"/>
    </xf>
    <xf numFmtId="4" fontId="4" fillId="0" borderId="11" xfId="66" applyNumberFormat="1" applyFont="1" applyBorder="1" applyAlignment="1">
      <alignment horizontal="right" vertical="center" wrapText="1"/>
    </xf>
    <xf numFmtId="4" fontId="4" fillId="0" borderId="11" xfId="66" applyNumberFormat="1" applyFont="1" applyFill="1" applyBorder="1" applyAlignment="1">
      <alignment horizontal="right" vertical="center" wrapText="1"/>
    </xf>
    <xf numFmtId="4" fontId="4" fillId="0" borderId="12" xfId="66" applyNumberFormat="1" applyFont="1" applyFill="1" applyBorder="1" applyAlignment="1">
      <alignment horizontal="right" vertical="center" wrapText="1"/>
    </xf>
    <xf numFmtId="0" fontId="4" fillId="0" borderId="1" xfId="66" applyFont="1" applyFill="1" applyBorder="1" applyAlignment="1">
      <alignment horizontal="right" vertical="center" wrapText="1"/>
    </xf>
    <xf numFmtId="0" fontId="2" fillId="0" borderId="0" xfId="66" applyAlignment="1">
      <alignment horizontal="right" wrapText="1"/>
    </xf>
    <xf numFmtId="0" fontId="2" fillId="0" borderId="0" xfId="66"/>
    <xf numFmtId="0" fontId="2" fillId="0" borderId="0" xfId="66" applyFill="1" applyAlignment="1">
      <alignment horizontal="right" wrapText="1"/>
    </xf>
    <xf numFmtId="0" fontId="2" fillId="0" borderId="0" xfId="66" applyFill="1"/>
    <xf numFmtId="0" fontId="4" fillId="0" borderId="0" xfId="66" applyFont="1" applyAlignment="1">
      <alignment horizontal="right" vertical="center" wrapText="1"/>
    </xf>
    <xf numFmtId="0" fontId="4" fillId="0" borderId="0" xfId="66" applyFont="1" applyFill="1" applyAlignment="1">
      <alignment horizontal="right" vertical="center" wrapText="1"/>
    </xf>
  </cellXfs>
  <cellStyles count="84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链接单元格" xfId="34" builtinId="24"/>
    <cellStyle name="好_6D2B39616B8D447897017F52FD156CB3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  <cellStyle name="常规_EE70A06373940074E0430A0804CB0074" xfId="8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D8" sqref="D8:F13"/>
    </sheetView>
  </sheetViews>
  <sheetFormatPr defaultColWidth="9" defaultRowHeight="14.25"/>
  <cols>
    <col min="1" max="1" width="40.625" style="130" customWidth="1"/>
    <col min="2" max="2" width="14.875" style="130" customWidth="1"/>
    <col min="3" max="3" width="30.25" style="130" customWidth="1"/>
    <col min="4" max="6" width="14.75" style="130" customWidth="1"/>
    <col min="7" max="7" width="14.25" style="130" customWidth="1"/>
    <col min="8" max="8" width="14.625" style="130" customWidth="1"/>
    <col min="9" max="9" width="15" style="130" customWidth="1"/>
    <col min="10" max="10" width="14.625" style="130" customWidth="1"/>
    <col min="11" max="11" width="14.75" style="130" customWidth="1"/>
    <col min="12" max="12" width="10.875" style="130" customWidth="1"/>
    <col min="13" max="13" width="11.75" style="130" customWidth="1"/>
    <col min="14" max="14" width="13.625" style="130" customWidth="1"/>
    <col min="15" max="15" width="14.5" style="130" customWidth="1"/>
    <col min="16" max="16" width="14.875" style="130" customWidth="1"/>
    <col min="17" max="17" width="12.25" style="130" customWidth="1"/>
    <col min="18" max="18" width="12.125" style="130" customWidth="1"/>
    <col min="19" max="19" width="11.375" style="130" customWidth="1"/>
    <col min="20" max="20" width="11.625" style="130" customWidth="1"/>
    <col min="21" max="16384" width="9" style="130"/>
  </cols>
  <sheetData>
    <row r="1" ht="24" customHeight="1" spans="1:254">
      <c r="A1" s="59"/>
      <c r="B1" s="60"/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 t="s">
        <v>0</v>
      </c>
      <c r="T1" s="61"/>
      <c r="U1" s="137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</row>
    <row r="2" ht="25.5" customHeight="1" spans="1:254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137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  <c r="IK2" s="138"/>
      <c r="IL2" s="138"/>
      <c r="IM2" s="138"/>
      <c r="IN2" s="138"/>
      <c r="IO2" s="138"/>
      <c r="IP2" s="138"/>
      <c r="IQ2" s="138"/>
      <c r="IR2" s="138"/>
      <c r="IS2" s="138"/>
      <c r="IT2" s="138"/>
    </row>
    <row r="3" ht="24.75" customHeight="1" spans="1:254">
      <c r="A3" s="108" t="s">
        <v>2</v>
      </c>
      <c r="B3" s="108"/>
      <c r="C3" s="108"/>
      <c r="D3" s="108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100" t="s">
        <v>3</v>
      </c>
      <c r="T3" s="100"/>
      <c r="U3" s="137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  <c r="GQ3" s="138"/>
      <c r="GR3" s="138"/>
      <c r="GS3" s="138"/>
      <c r="GT3" s="138"/>
      <c r="GU3" s="138"/>
      <c r="GV3" s="138"/>
      <c r="GW3" s="138"/>
      <c r="GX3" s="138"/>
      <c r="GY3" s="138"/>
      <c r="GZ3" s="138"/>
      <c r="HA3" s="138"/>
      <c r="HB3" s="138"/>
      <c r="HC3" s="138"/>
      <c r="HD3" s="138"/>
      <c r="HE3" s="138"/>
      <c r="HF3" s="138"/>
      <c r="HG3" s="138"/>
      <c r="HH3" s="138"/>
      <c r="HI3" s="138"/>
      <c r="HJ3" s="138"/>
      <c r="HK3" s="138"/>
      <c r="HL3" s="138"/>
      <c r="HM3" s="138"/>
      <c r="HN3" s="138"/>
      <c r="HO3" s="138"/>
      <c r="HP3" s="138"/>
      <c r="HQ3" s="138"/>
      <c r="HR3" s="138"/>
      <c r="HS3" s="138"/>
      <c r="HT3" s="138"/>
      <c r="HU3" s="138"/>
      <c r="HV3" s="138"/>
      <c r="HW3" s="138"/>
      <c r="HX3" s="138"/>
      <c r="HY3" s="138"/>
      <c r="HZ3" s="138"/>
      <c r="IA3" s="138"/>
      <c r="IB3" s="138"/>
      <c r="IC3" s="138"/>
      <c r="ID3" s="138"/>
      <c r="IE3" s="138"/>
      <c r="IF3" s="138"/>
      <c r="IG3" s="138"/>
      <c r="IH3" s="138"/>
      <c r="II3" s="138"/>
      <c r="IJ3" s="138"/>
      <c r="IK3" s="138"/>
      <c r="IL3" s="138"/>
      <c r="IM3" s="138"/>
      <c r="IN3" s="138"/>
      <c r="IO3" s="138"/>
      <c r="IP3" s="138"/>
      <c r="IQ3" s="138"/>
      <c r="IR3" s="138"/>
      <c r="IS3" s="138"/>
      <c r="IT3" s="138"/>
    </row>
    <row r="4" ht="24.75" customHeight="1" spans="1:254">
      <c r="A4" s="65" t="s">
        <v>4</v>
      </c>
      <c r="B4" s="66"/>
      <c r="C4" s="65" t="s">
        <v>5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6"/>
      <c r="U4" s="137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  <c r="IT4" s="138"/>
    </row>
    <row r="5" ht="24.75" customHeight="1" spans="1:254">
      <c r="A5" s="68" t="s">
        <v>6</v>
      </c>
      <c r="B5" s="69" t="s">
        <v>7</v>
      </c>
      <c r="C5" s="70" t="s">
        <v>8</v>
      </c>
      <c r="D5" s="71" t="s">
        <v>9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137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</row>
    <row r="6" ht="24.75" customHeight="1" spans="1:254">
      <c r="A6" s="68"/>
      <c r="B6" s="68"/>
      <c r="C6" s="70"/>
      <c r="D6" s="72" t="s">
        <v>10</v>
      </c>
      <c r="E6" s="73" t="s">
        <v>11</v>
      </c>
      <c r="F6" s="74"/>
      <c r="G6" s="74"/>
      <c r="H6" s="74"/>
      <c r="I6" s="74"/>
      <c r="J6" s="95"/>
      <c r="K6" s="96" t="s">
        <v>12</v>
      </c>
      <c r="L6" s="96" t="s">
        <v>13</v>
      </c>
      <c r="M6" s="96" t="s">
        <v>14</v>
      </c>
      <c r="N6" s="97" t="s">
        <v>15</v>
      </c>
      <c r="O6" s="98"/>
      <c r="P6" s="99"/>
      <c r="Q6" s="96" t="s">
        <v>16</v>
      </c>
      <c r="R6" s="96" t="s">
        <v>17</v>
      </c>
      <c r="S6" s="72" t="s">
        <v>18</v>
      </c>
      <c r="T6" s="96" t="s">
        <v>19</v>
      </c>
      <c r="U6" s="137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  <c r="IK6" s="138"/>
      <c r="IL6" s="138"/>
      <c r="IM6" s="138"/>
      <c r="IN6" s="138"/>
      <c r="IO6" s="138"/>
      <c r="IP6" s="138"/>
      <c r="IQ6" s="138"/>
      <c r="IR6" s="138"/>
      <c r="IS6" s="138"/>
      <c r="IT6" s="138"/>
    </row>
    <row r="7" ht="58.5" customHeight="1" spans="1:254">
      <c r="A7" s="75"/>
      <c r="B7" s="76"/>
      <c r="C7" s="77"/>
      <c r="D7" s="78"/>
      <c r="E7" s="78" t="s">
        <v>20</v>
      </c>
      <c r="F7" s="79" t="s">
        <v>21</v>
      </c>
      <c r="G7" s="79" t="s">
        <v>22</v>
      </c>
      <c r="H7" s="80" t="s">
        <v>23</v>
      </c>
      <c r="I7" s="80" t="s">
        <v>24</v>
      </c>
      <c r="J7" s="80" t="s">
        <v>25</v>
      </c>
      <c r="K7" s="79"/>
      <c r="L7" s="79"/>
      <c r="M7" s="79"/>
      <c r="N7" s="80" t="s">
        <v>20</v>
      </c>
      <c r="O7" s="80" t="s">
        <v>26</v>
      </c>
      <c r="P7" s="80" t="s">
        <v>27</v>
      </c>
      <c r="Q7" s="79"/>
      <c r="R7" s="79"/>
      <c r="S7" s="78"/>
      <c r="T7" s="79"/>
      <c r="U7" s="139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  <c r="GE7" s="138"/>
      <c r="GF7" s="138"/>
      <c r="GG7" s="138"/>
      <c r="GH7" s="138"/>
      <c r="GI7" s="138"/>
      <c r="GJ7" s="138"/>
      <c r="GK7" s="138"/>
      <c r="GL7" s="138"/>
      <c r="GM7" s="138"/>
      <c r="GN7" s="138"/>
      <c r="GO7" s="138"/>
      <c r="GP7" s="138"/>
      <c r="GQ7" s="138"/>
      <c r="GR7" s="138"/>
      <c r="GS7" s="138"/>
      <c r="GT7" s="138"/>
      <c r="GU7" s="138"/>
      <c r="GV7" s="138"/>
      <c r="GW7" s="138"/>
      <c r="GX7" s="138"/>
      <c r="GY7" s="138"/>
      <c r="GZ7" s="138"/>
      <c r="HA7" s="138"/>
      <c r="HB7" s="138"/>
      <c r="HC7" s="138"/>
      <c r="HD7" s="138"/>
      <c r="HE7" s="138"/>
      <c r="HF7" s="138"/>
      <c r="HG7" s="138"/>
      <c r="HH7" s="138"/>
      <c r="HI7" s="138"/>
      <c r="HJ7" s="138"/>
      <c r="HK7" s="138"/>
      <c r="HL7" s="138"/>
      <c r="HM7" s="138"/>
      <c r="HN7" s="138"/>
      <c r="HO7" s="138"/>
      <c r="HP7" s="138"/>
      <c r="HQ7" s="138"/>
      <c r="HR7" s="138"/>
      <c r="HS7" s="138"/>
      <c r="HT7" s="138"/>
      <c r="HU7" s="138"/>
      <c r="HV7" s="138"/>
      <c r="HW7" s="138"/>
      <c r="HX7" s="138"/>
      <c r="HY7" s="138"/>
      <c r="HZ7" s="138"/>
      <c r="IA7" s="138"/>
      <c r="IB7" s="138"/>
      <c r="IC7" s="138"/>
      <c r="ID7" s="138"/>
      <c r="IE7" s="138"/>
      <c r="IF7" s="138"/>
      <c r="IG7" s="138"/>
      <c r="IH7" s="138"/>
      <c r="II7" s="138"/>
      <c r="IJ7" s="138"/>
      <c r="IK7" s="138"/>
      <c r="IL7" s="138"/>
      <c r="IM7" s="138"/>
      <c r="IN7" s="138"/>
      <c r="IO7" s="138"/>
      <c r="IP7" s="138"/>
      <c r="IQ7" s="138"/>
      <c r="IR7" s="138"/>
      <c r="IS7" s="138"/>
      <c r="IT7" s="138"/>
    </row>
    <row r="8" s="129" customFormat="1" ht="25.5" customHeight="1" spans="1:254">
      <c r="A8" s="81" t="s">
        <v>28</v>
      </c>
      <c r="B8" s="82">
        <f>38940.8*100</f>
        <v>3894080</v>
      </c>
      <c r="C8" s="81" t="s">
        <v>29</v>
      </c>
      <c r="D8" s="83">
        <f>16992.54*100</f>
        <v>1699254</v>
      </c>
      <c r="E8" s="83">
        <f>16992.54*100</f>
        <v>1699254</v>
      </c>
      <c r="F8" s="83">
        <f>16992.54*100</f>
        <v>1699254</v>
      </c>
      <c r="G8" s="82">
        <v>0</v>
      </c>
      <c r="H8" s="82">
        <v>0</v>
      </c>
      <c r="I8" s="82">
        <v>0</v>
      </c>
      <c r="J8" s="82">
        <v>0</v>
      </c>
      <c r="K8" s="82">
        <v>0</v>
      </c>
      <c r="L8" s="82">
        <v>0</v>
      </c>
      <c r="M8" s="82">
        <v>0</v>
      </c>
      <c r="N8" s="82">
        <v>0</v>
      </c>
      <c r="O8" s="82">
        <v>0</v>
      </c>
      <c r="P8" s="82">
        <v>0</v>
      </c>
      <c r="Q8" s="82">
        <v>0</v>
      </c>
      <c r="R8" s="82">
        <v>0</v>
      </c>
      <c r="S8" s="82">
        <v>0</v>
      </c>
      <c r="T8" s="82">
        <v>0</v>
      </c>
      <c r="U8" s="139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0"/>
      <c r="GF8" s="140"/>
      <c r="GG8" s="140"/>
      <c r="GH8" s="140"/>
      <c r="GI8" s="140"/>
      <c r="GJ8" s="140"/>
      <c r="GK8" s="140"/>
      <c r="GL8" s="140"/>
      <c r="GM8" s="140"/>
      <c r="GN8" s="140"/>
      <c r="GO8" s="140"/>
      <c r="GP8" s="140"/>
      <c r="GQ8" s="140"/>
      <c r="GR8" s="140"/>
      <c r="GS8" s="140"/>
      <c r="GT8" s="140"/>
      <c r="GU8" s="140"/>
      <c r="GV8" s="140"/>
      <c r="GW8" s="140"/>
      <c r="GX8" s="140"/>
      <c r="GY8" s="140"/>
      <c r="GZ8" s="140"/>
      <c r="HA8" s="140"/>
      <c r="HB8" s="140"/>
      <c r="HC8" s="140"/>
      <c r="HD8" s="140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  <c r="IA8" s="140"/>
      <c r="IB8" s="140"/>
      <c r="IC8" s="140"/>
      <c r="ID8" s="140"/>
      <c r="IE8" s="140"/>
      <c r="IF8" s="140"/>
      <c r="IG8" s="140"/>
      <c r="IH8" s="140"/>
      <c r="II8" s="140"/>
      <c r="IJ8" s="140"/>
      <c r="IK8" s="140"/>
      <c r="IL8" s="140"/>
      <c r="IM8" s="140"/>
      <c r="IN8" s="140"/>
      <c r="IO8" s="140"/>
      <c r="IP8" s="140"/>
      <c r="IQ8" s="140"/>
      <c r="IR8" s="140"/>
      <c r="IS8" s="140"/>
      <c r="IT8" s="140"/>
    </row>
    <row r="9" s="129" customFormat="1" ht="25.5" customHeight="1" spans="1:254">
      <c r="A9" s="81" t="s">
        <v>30</v>
      </c>
      <c r="B9" s="82">
        <f>38940.8*100</f>
        <v>3894080</v>
      </c>
      <c r="C9" s="81" t="s">
        <v>31</v>
      </c>
      <c r="D9" s="83">
        <f>4992.54*100</f>
        <v>499254</v>
      </c>
      <c r="E9" s="83">
        <f>4992.54*100</f>
        <v>499254</v>
      </c>
      <c r="F9" s="83">
        <f>4992.54*100</f>
        <v>499254</v>
      </c>
      <c r="G9" s="83">
        <v>0</v>
      </c>
      <c r="H9" s="83">
        <v>0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83">
        <v>0</v>
      </c>
      <c r="P9" s="83">
        <v>0</v>
      </c>
      <c r="Q9" s="83">
        <v>0</v>
      </c>
      <c r="R9" s="83">
        <v>0</v>
      </c>
      <c r="S9" s="83">
        <v>0</v>
      </c>
      <c r="T9" s="83">
        <v>0</v>
      </c>
      <c r="U9" s="139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40"/>
      <c r="EI9" s="140"/>
      <c r="EJ9" s="140"/>
      <c r="EK9" s="140"/>
      <c r="EL9" s="140"/>
      <c r="EM9" s="140"/>
      <c r="EN9" s="140"/>
      <c r="EO9" s="140"/>
      <c r="EP9" s="140"/>
      <c r="EQ9" s="140"/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  <c r="FL9" s="140"/>
      <c r="FM9" s="140"/>
      <c r="FN9" s="140"/>
      <c r="FO9" s="140"/>
      <c r="FP9" s="140"/>
      <c r="FQ9" s="140"/>
      <c r="FR9" s="140"/>
      <c r="FS9" s="140"/>
      <c r="FT9" s="140"/>
      <c r="FU9" s="140"/>
      <c r="FV9" s="140"/>
      <c r="FW9" s="140"/>
      <c r="FX9" s="140"/>
      <c r="FY9" s="140"/>
      <c r="FZ9" s="140"/>
      <c r="GA9" s="140"/>
      <c r="GB9" s="140"/>
      <c r="GC9" s="140"/>
      <c r="GD9" s="140"/>
      <c r="GE9" s="140"/>
      <c r="GF9" s="140"/>
      <c r="GG9" s="140"/>
      <c r="GH9" s="140"/>
      <c r="GI9" s="140"/>
      <c r="GJ9" s="140"/>
      <c r="GK9" s="140"/>
      <c r="GL9" s="140"/>
      <c r="GM9" s="140"/>
      <c r="GN9" s="140"/>
      <c r="GO9" s="140"/>
      <c r="GP9" s="140"/>
      <c r="GQ9" s="140"/>
      <c r="GR9" s="140"/>
      <c r="GS9" s="140"/>
      <c r="GT9" s="140"/>
      <c r="GU9" s="140"/>
      <c r="GV9" s="140"/>
      <c r="GW9" s="140"/>
      <c r="GX9" s="140"/>
      <c r="GY9" s="140"/>
      <c r="GZ9" s="140"/>
      <c r="HA9" s="140"/>
      <c r="HB9" s="140"/>
      <c r="HC9" s="140"/>
      <c r="HD9" s="140"/>
      <c r="HE9" s="140"/>
      <c r="HF9" s="140"/>
      <c r="HG9" s="140"/>
      <c r="HH9" s="140"/>
      <c r="HI9" s="140"/>
      <c r="HJ9" s="140"/>
      <c r="HK9" s="140"/>
      <c r="HL9" s="140"/>
      <c r="HM9" s="140"/>
      <c r="HN9" s="140"/>
      <c r="HO9" s="140"/>
      <c r="HP9" s="140"/>
      <c r="HQ9" s="140"/>
      <c r="HR9" s="140"/>
      <c r="HS9" s="140"/>
      <c r="HT9" s="140"/>
      <c r="HU9" s="140"/>
      <c r="HV9" s="140"/>
      <c r="HW9" s="140"/>
      <c r="HX9" s="140"/>
      <c r="HY9" s="140"/>
      <c r="HZ9" s="140"/>
      <c r="IA9" s="140"/>
      <c r="IB9" s="140"/>
      <c r="IC9" s="140"/>
      <c r="ID9" s="140"/>
      <c r="IE9" s="140"/>
      <c r="IF9" s="140"/>
      <c r="IG9" s="140"/>
      <c r="IH9" s="140"/>
      <c r="II9" s="140"/>
      <c r="IJ9" s="140"/>
      <c r="IK9" s="140"/>
      <c r="IL9" s="140"/>
      <c r="IM9" s="140"/>
      <c r="IN9" s="140"/>
      <c r="IO9" s="140"/>
      <c r="IP9" s="140"/>
      <c r="IQ9" s="140"/>
      <c r="IR9" s="140"/>
      <c r="IS9" s="140"/>
      <c r="IT9" s="140"/>
    </row>
    <row r="10" s="129" customFormat="1" ht="25.5" customHeight="1" spans="1:254">
      <c r="A10" s="81" t="s">
        <v>32</v>
      </c>
      <c r="B10" s="82">
        <v>0</v>
      </c>
      <c r="C10" s="81" t="s">
        <v>33</v>
      </c>
      <c r="D10" s="83">
        <v>1200000</v>
      </c>
      <c r="E10" s="83">
        <v>1200000</v>
      </c>
      <c r="F10" s="83">
        <v>1200000</v>
      </c>
      <c r="G10" s="83">
        <v>0</v>
      </c>
      <c r="H10" s="83">
        <v>0</v>
      </c>
      <c r="I10" s="83">
        <v>0</v>
      </c>
      <c r="J10" s="83">
        <v>0</v>
      </c>
      <c r="K10" s="83">
        <v>0</v>
      </c>
      <c r="L10" s="83">
        <v>0</v>
      </c>
      <c r="M10" s="83">
        <v>0</v>
      </c>
      <c r="N10" s="83">
        <v>0</v>
      </c>
      <c r="O10" s="83">
        <v>0</v>
      </c>
      <c r="P10" s="83">
        <v>0</v>
      </c>
      <c r="Q10" s="83">
        <v>0</v>
      </c>
      <c r="R10" s="83">
        <v>0</v>
      </c>
      <c r="S10" s="83">
        <v>0</v>
      </c>
      <c r="T10" s="83">
        <v>0</v>
      </c>
      <c r="U10" s="139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0"/>
      <c r="EL10" s="140"/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140"/>
      <c r="GB10" s="140"/>
      <c r="GC10" s="140"/>
      <c r="GD10" s="140"/>
      <c r="GE10" s="140"/>
      <c r="GF10" s="140"/>
      <c r="GG10" s="140"/>
      <c r="GH10" s="140"/>
      <c r="GI10" s="140"/>
      <c r="GJ10" s="140"/>
      <c r="GK10" s="140"/>
      <c r="GL10" s="140"/>
      <c r="GM10" s="140"/>
      <c r="GN10" s="140"/>
      <c r="GO10" s="140"/>
      <c r="GP10" s="140"/>
      <c r="GQ10" s="140"/>
      <c r="GR10" s="140"/>
      <c r="GS10" s="140"/>
      <c r="GT10" s="140"/>
      <c r="GU10" s="140"/>
      <c r="GV10" s="140"/>
      <c r="GW10" s="140"/>
      <c r="GX10" s="140"/>
      <c r="GY10" s="140"/>
      <c r="GZ10" s="140"/>
      <c r="HA10" s="140"/>
      <c r="HB10" s="140"/>
      <c r="HC10" s="140"/>
      <c r="HD10" s="140"/>
      <c r="HE10" s="140"/>
      <c r="HF10" s="140"/>
      <c r="HG10" s="140"/>
      <c r="HH10" s="140"/>
      <c r="HI10" s="140"/>
      <c r="HJ10" s="140"/>
      <c r="HK10" s="140"/>
      <c r="HL10" s="140"/>
      <c r="HM10" s="140"/>
      <c r="HN10" s="140"/>
      <c r="HO10" s="140"/>
      <c r="HP10" s="140"/>
      <c r="HQ10" s="140"/>
      <c r="HR10" s="140"/>
      <c r="HS10" s="140"/>
      <c r="HT10" s="140"/>
      <c r="HU10" s="140"/>
      <c r="HV10" s="140"/>
      <c r="HW10" s="140"/>
      <c r="HX10" s="140"/>
      <c r="HY10" s="140"/>
      <c r="HZ10" s="140"/>
      <c r="IA10" s="140"/>
      <c r="IB10" s="140"/>
      <c r="IC10" s="140"/>
      <c r="ID10" s="140"/>
      <c r="IE10" s="140"/>
      <c r="IF10" s="140"/>
      <c r="IG10" s="140"/>
      <c r="IH10" s="140"/>
      <c r="II10" s="140"/>
      <c r="IJ10" s="140"/>
      <c r="IK10" s="140"/>
      <c r="IL10" s="140"/>
      <c r="IM10" s="140"/>
      <c r="IN10" s="140"/>
      <c r="IO10" s="140"/>
      <c r="IP10" s="140"/>
      <c r="IQ10" s="140"/>
      <c r="IR10" s="140"/>
      <c r="IS10" s="140"/>
      <c r="IT10" s="140"/>
    </row>
    <row r="11" s="129" customFormat="1" ht="25.5" customHeight="1" spans="1:254">
      <c r="A11" s="81" t="s">
        <v>34</v>
      </c>
      <c r="B11" s="82">
        <v>0</v>
      </c>
      <c r="C11" s="81" t="s">
        <v>35</v>
      </c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139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0"/>
      <c r="EL11" s="140"/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  <c r="FL11" s="140"/>
      <c r="FM11" s="140"/>
      <c r="FN11" s="140"/>
      <c r="FO11" s="140"/>
      <c r="FP11" s="140"/>
      <c r="FQ11" s="140"/>
      <c r="FR11" s="140"/>
      <c r="FS11" s="140"/>
      <c r="FT11" s="140"/>
      <c r="FU11" s="140"/>
      <c r="FV11" s="140"/>
      <c r="FW11" s="140"/>
      <c r="FX11" s="140"/>
      <c r="FY11" s="140"/>
      <c r="FZ11" s="140"/>
      <c r="GA11" s="140"/>
      <c r="GB11" s="140"/>
      <c r="GC11" s="140"/>
      <c r="GD11" s="140"/>
      <c r="GE11" s="140"/>
      <c r="GF11" s="140"/>
      <c r="GG11" s="140"/>
      <c r="GH11" s="140"/>
      <c r="GI11" s="140"/>
      <c r="GJ11" s="140"/>
      <c r="GK11" s="140"/>
      <c r="GL11" s="140"/>
      <c r="GM11" s="140"/>
      <c r="GN11" s="140"/>
      <c r="GO11" s="140"/>
      <c r="GP11" s="140"/>
      <c r="GQ11" s="140"/>
      <c r="GR11" s="140"/>
      <c r="GS11" s="140"/>
      <c r="GT11" s="140"/>
      <c r="GU11" s="140"/>
      <c r="GV11" s="140"/>
      <c r="GW11" s="140"/>
      <c r="GX11" s="140"/>
      <c r="GY11" s="140"/>
      <c r="GZ11" s="140"/>
      <c r="HA11" s="140"/>
      <c r="HB11" s="140"/>
      <c r="HC11" s="140"/>
      <c r="HD11" s="140"/>
      <c r="HE11" s="140"/>
      <c r="HF11" s="140"/>
      <c r="HG11" s="140"/>
      <c r="HH11" s="140"/>
      <c r="HI11" s="140"/>
      <c r="HJ11" s="140"/>
      <c r="HK11" s="140"/>
      <c r="HL11" s="140"/>
      <c r="HM11" s="140"/>
      <c r="HN11" s="140"/>
      <c r="HO11" s="140"/>
      <c r="HP11" s="140"/>
      <c r="HQ11" s="140"/>
      <c r="HR11" s="140"/>
      <c r="HS11" s="140"/>
      <c r="HT11" s="140"/>
      <c r="HU11" s="140"/>
      <c r="HV11" s="140"/>
      <c r="HW11" s="140"/>
      <c r="HX11" s="140"/>
      <c r="HY11" s="140"/>
      <c r="HZ11" s="140"/>
      <c r="IA11" s="140"/>
      <c r="IB11" s="140"/>
      <c r="IC11" s="140"/>
      <c r="ID11" s="140"/>
      <c r="IE11" s="140"/>
      <c r="IF11" s="140"/>
      <c r="IG11" s="140"/>
      <c r="IH11" s="140"/>
      <c r="II11" s="140"/>
      <c r="IJ11" s="140"/>
      <c r="IK11" s="140"/>
      <c r="IL11" s="140"/>
      <c r="IM11" s="140"/>
      <c r="IN11" s="140"/>
      <c r="IO11" s="140"/>
      <c r="IP11" s="140"/>
      <c r="IQ11" s="140"/>
      <c r="IR11" s="140"/>
      <c r="IS11" s="140"/>
      <c r="IT11" s="140"/>
    </row>
    <row r="12" s="129" customFormat="1" ht="25.5" customHeight="1" spans="1:254">
      <c r="A12" s="81" t="s">
        <v>36</v>
      </c>
      <c r="B12" s="82">
        <v>0</v>
      </c>
      <c r="C12" s="81" t="s">
        <v>37</v>
      </c>
      <c r="D12" s="83">
        <f>21948.26*100</f>
        <v>2194826</v>
      </c>
      <c r="E12" s="83">
        <f>21948.26*100</f>
        <v>2194826</v>
      </c>
      <c r="F12" s="83">
        <f>21948.26*100</f>
        <v>2194826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3">
        <v>0</v>
      </c>
      <c r="P12" s="83">
        <v>0</v>
      </c>
      <c r="Q12" s="83">
        <v>0</v>
      </c>
      <c r="R12" s="83">
        <v>0</v>
      </c>
      <c r="S12" s="83">
        <v>0</v>
      </c>
      <c r="T12" s="83">
        <v>0</v>
      </c>
      <c r="U12" s="139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0"/>
      <c r="EJ12" s="140"/>
      <c r="EK12" s="140"/>
      <c r="EL12" s="140"/>
      <c r="EM12" s="140"/>
      <c r="EN12" s="140"/>
      <c r="EO12" s="140"/>
      <c r="EP12" s="140"/>
      <c r="EQ12" s="140"/>
      <c r="ER12" s="140"/>
      <c r="ES12" s="140"/>
      <c r="ET12" s="140"/>
      <c r="EU12" s="140"/>
      <c r="EV12" s="140"/>
      <c r="EW12" s="140"/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  <c r="FW12" s="140"/>
      <c r="FX12" s="140"/>
      <c r="FY12" s="140"/>
      <c r="FZ12" s="140"/>
      <c r="GA12" s="140"/>
      <c r="GB12" s="140"/>
      <c r="GC12" s="140"/>
      <c r="GD12" s="140"/>
      <c r="GE12" s="140"/>
      <c r="GF12" s="140"/>
      <c r="GG12" s="140"/>
      <c r="GH12" s="140"/>
      <c r="GI12" s="140"/>
      <c r="GJ12" s="140"/>
      <c r="GK12" s="140"/>
      <c r="GL12" s="140"/>
      <c r="GM12" s="140"/>
      <c r="GN12" s="140"/>
      <c r="GO12" s="140"/>
      <c r="GP12" s="140"/>
      <c r="GQ12" s="140"/>
      <c r="GR12" s="140"/>
      <c r="GS12" s="140"/>
      <c r="GT12" s="140"/>
      <c r="GU12" s="140"/>
      <c r="GV12" s="140"/>
      <c r="GW12" s="140"/>
      <c r="GX12" s="140"/>
      <c r="GY12" s="140"/>
      <c r="GZ12" s="140"/>
      <c r="HA12" s="140"/>
      <c r="HB12" s="140"/>
      <c r="HC12" s="140"/>
      <c r="HD12" s="140"/>
      <c r="HE12" s="140"/>
      <c r="HF12" s="140"/>
      <c r="HG12" s="140"/>
      <c r="HH12" s="140"/>
      <c r="HI12" s="140"/>
      <c r="HJ12" s="140"/>
      <c r="HK12" s="140"/>
      <c r="HL12" s="140"/>
      <c r="HM12" s="140"/>
      <c r="HN12" s="140"/>
      <c r="HO12" s="140"/>
      <c r="HP12" s="140"/>
      <c r="HQ12" s="140"/>
      <c r="HR12" s="140"/>
      <c r="HS12" s="140"/>
      <c r="HT12" s="140"/>
      <c r="HU12" s="140"/>
      <c r="HV12" s="140"/>
      <c r="HW12" s="140"/>
      <c r="HX12" s="140"/>
      <c r="HY12" s="140"/>
      <c r="HZ12" s="140"/>
      <c r="IA12" s="140"/>
      <c r="IB12" s="140"/>
      <c r="IC12" s="140"/>
      <c r="ID12" s="140"/>
      <c r="IE12" s="140"/>
      <c r="IF12" s="140"/>
      <c r="IG12" s="140"/>
      <c r="IH12" s="140"/>
      <c r="II12" s="140"/>
      <c r="IJ12" s="140"/>
      <c r="IK12" s="140"/>
      <c r="IL12" s="140"/>
      <c r="IM12" s="140"/>
      <c r="IN12" s="140"/>
      <c r="IO12" s="140"/>
      <c r="IP12" s="140"/>
      <c r="IQ12" s="140"/>
      <c r="IR12" s="140"/>
      <c r="IS12" s="140"/>
      <c r="IT12" s="140"/>
    </row>
    <row r="13" s="129" customFormat="1" ht="25.5" customHeight="1" spans="1:254">
      <c r="A13" s="81" t="s">
        <v>38</v>
      </c>
      <c r="B13" s="82">
        <v>0</v>
      </c>
      <c r="C13" s="81" t="s">
        <v>39</v>
      </c>
      <c r="D13" s="83">
        <f>21948.26*100</f>
        <v>2194826</v>
      </c>
      <c r="E13" s="83">
        <f>21948.26*100</f>
        <v>2194826</v>
      </c>
      <c r="F13" s="83">
        <f>21948.26*100</f>
        <v>2194826</v>
      </c>
      <c r="G13" s="83">
        <v>0</v>
      </c>
      <c r="H13" s="83">
        <v>0</v>
      </c>
      <c r="I13" s="83">
        <v>0</v>
      </c>
      <c r="J13" s="83">
        <v>0</v>
      </c>
      <c r="K13" s="83">
        <v>0</v>
      </c>
      <c r="L13" s="83">
        <v>0</v>
      </c>
      <c r="M13" s="83">
        <v>0</v>
      </c>
      <c r="N13" s="83">
        <v>0</v>
      </c>
      <c r="O13" s="83">
        <v>0</v>
      </c>
      <c r="P13" s="83">
        <v>0</v>
      </c>
      <c r="Q13" s="83">
        <v>0</v>
      </c>
      <c r="R13" s="83">
        <v>0</v>
      </c>
      <c r="S13" s="83">
        <v>0</v>
      </c>
      <c r="T13" s="83">
        <v>0</v>
      </c>
      <c r="U13" s="139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  <c r="IA13" s="140"/>
      <c r="IB13" s="140"/>
      <c r="IC13" s="140"/>
      <c r="ID13" s="140"/>
      <c r="IE13" s="140"/>
      <c r="IF13" s="140"/>
      <c r="IG13" s="140"/>
      <c r="IH13" s="140"/>
      <c r="II13" s="140"/>
      <c r="IJ13" s="140"/>
      <c r="IK13" s="140"/>
      <c r="IL13" s="140"/>
      <c r="IM13" s="140"/>
      <c r="IN13" s="140"/>
      <c r="IO13" s="140"/>
      <c r="IP13" s="140"/>
      <c r="IQ13" s="140"/>
      <c r="IR13" s="140"/>
      <c r="IS13" s="140"/>
      <c r="IT13" s="140"/>
    </row>
    <row r="14" s="129" customFormat="1" ht="25.5" customHeight="1" spans="1:254">
      <c r="A14" s="81" t="s">
        <v>40</v>
      </c>
      <c r="B14" s="82">
        <v>0</v>
      </c>
      <c r="C14" s="81" t="s">
        <v>41</v>
      </c>
      <c r="D14" s="83">
        <v>0</v>
      </c>
      <c r="E14" s="83">
        <v>0</v>
      </c>
      <c r="F14" s="83">
        <v>0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  <c r="L14" s="83">
        <v>0</v>
      </c>
      <c r="M14" s="83">
        <v>0</v>
      </c>
      <c r="N14" s="83">
        <v>0</v>
      </c>
      <c r="O14" s="83">
        <v>0</v>
      </c>
      <c r="P14" s="83">
        <v>0</v>
      </c>
      <c r="Q14" s="83">
        <v>0</v>
      </c>
      <c r="R14" s="83">
        <v>0</v>
      </c>
      <c r="S14" s="83">
        <v>0</v>
      </c>
      <c r="T14" s="83">
        <v>0</v>
      </c>
      <c r="U14" s="139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  <c r="IA14" s="140"/>
      <c r="IB14" s="140"/>
      <c r="IC14" s="140"/>
      <c r="ID14" s="140"/>
      <c r="IE14" s="140"/>
      <c r="IF14" s="140"/>
      <c r="IG14" s="140"/>
      <c r="IH14" s="140"/>
      <c r="II14" s="140"/>
      <c r="IJ14" s="140"/>
      <c r="IK14" s="140"/>
      <c r="IL14" s="140"/>
      <c r="IM14" s="140"/>
      <c r="IN14" s="140"/>
      <c r="IO14" s="140"/>
      <c r="IP14" s="140"/>
      <c r="IQ14" s="140"/>
      <c r="IR14" s="140"/>
      <c r="IS14" s="140"/>
      <c r="IT14" s="140"/>
    </row>
    <row r="15" s="129" customFormat="1" ht="25.5" customHeight="1" spans="1:254">
      <c r="A15" s="81" t="s">
        <v>42</v>
      </c>
      <c r="B15" s="82">
        <v>0</v>
      </c>
      <c r="C15" s="84" t="s">
        <v>43</v>
      </c>
      <c r="D15" s="83">
        <v>0</v>
      </c>
      <c r="E15" s="83">
        <v>0</v>
      </c>
      <c r="F15" s="83">
        <v>0</v>
      </c>
      <c r="G15" s="83">
        <v>0</v>
      </c>
      <c r="H15" s="83">
        <v>0</v>
      </c>
      <c r="I15" s="83">
        <v>0</v>
      </c>
      <c r="J15" s="83">
        <v>0</v>
      </c>
      <c r="K15" s="83">
        <v>0</v>
      </c>
      <c r="L15" s="83">
        <v>0</v>
      </c>
      <c r="M15" s="83">
        <v>0</v>
      </c>
      <c r="N15" s="83">
        <v>0</v>
      </c>
      <c r="O15" s="83">
        <v>0</v>
      </c>
      <c r="P15" s="83">
        <v>0</v>
      </c>
      <c r="Q15" s="83">
        <v>0</v>
      </c>
      <c r="R15" s="83">
        <v>0</v>
      </c>
      <c r="S15" s="83">
        <v>0</v>
      </c>
      <c r="T15" s="83">
        <v>0</v>
      </c>
      <c r="U15" s="139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  <c r="IA15" s="140"/>
      <c r="IB15" s="140"/>
      <c r="IC15" s="140"/>
      <c r="ID15" s="140"/>
      <c r="IE15" s="140"/>
      <c r="IF15" s="140"/>
      <c r="IG15" s="140"/>
      <c r="IH15" s="140"/>
      <c r="II15" s="140"/>
      <c r="IJ15" s="140"/>
      <c r="IK15" s="140"/>
      <c r="IL15" s="140"/>
      <c r="IM15" s="140"/>
      <c r="IN15" s="140"/>
      <c r="IO15" s="140"/>
      <c r="IP15" s="140"/>
      <c r="IQ15" s="140"/>
      <c r="IR15" s="140"/>
      <c r="IS15" s="140"/>
      <c r="IT15" s="140"/>
    </row>
    <row r="16" s="129" customFormat="1" ht="25.5" customHeight="1" spans="1:254">
      <c r="A16" s="81" t="s">
        <v>44</v>
      </c>
      <c r="B16" s="82">
        <v>0</v>
      </c>
      <c r="C16" s="84" t="s">
        <v>45</v>
      </c>
      <c r="D16" s="83">
        <v>0</v>
      </c>
      <c r="E16" s="83">
        <v>0</v>
      </c>
      <c r="F16" s="83">
        <v>0</v>
      </c>
      <c r="G16" s="83">
        <v>0</v>
      </c>
      <c r="H16" s="83">
        <v>0</v>
      </c>
      <c r="I16" s="83">
        <v>0</v>
      </c>
      <c r="J16" s="83">
        <v>0</v>
      </c>
      <c r="K16" s="83">
        <v>0</v>
      </c>
      <c r="L16" s="83">
        <v>0</v>
      </c>
      <c r="M16" s="83">
        <v>0</v>
      </c>
      <c r="N16" s="83">
        <v>0</v>
      </c>
      <c r="O16" s="83">
        <v>0</v>
      </c>
      <c r="P16" s="83">
        <v>0</v>
      </c>
      <c r="Q16" s="83">
        <v>0</v>
      </c>
      <c r="R16" s="83">
        <v>0</v>
      </c>
      <c r="S16" s="83">
        <v>0</v>
      </c>
      <c r="T16" s="83">
        <v>0</v>
      </c>
      <c r="U16" s="139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</row>
    <row r="17" s="129" customFormat="1" ht="25.5" customHeight="1" spans="1:254">
      <c r="A17" s="81" t="s">
        <v>46</v>
      </c>
      <c r="B17" s="82">
        <v>0</v>
      </c>
      <c r="C17" s="84" t="s">
        <v>47</v>
      </c>
      <c r="D17" s="83">
        <v>0</v>
      </c>
      <c r="E17" s="83">
        <v>0</v>
      </c>
      <c r="F17" s="83">
        <v>0</v>
      </c>
      <c r="G17" s="83">
        <v>0</v>
      </c>
      <c r="H17" s="83">
        <v>0</v>
      </c>
      <c r="I17" s="83">
        <v>0</v>
      </c>
      <c r="J17" s="83">
        <v>0</v>
      </c>
      <c r="K17" s="83">
        <v>0</v>
      </c>
      <c r="L17" s="83">
        <v>0</v>
      </c>
      <c r="M17" s="83">
        <v>0</v>
      </c>
      <c r="N17" s="83">
        <v>0</v>
      </c>
      <c r="O17" s="83">
        <v>0</v>
      </c>
      <c r="P17" s="83">
        <v>0</v>
      </c>
      <c r="Q17" s="83">
        <v>0</v>
      </c>
      <c r="R17" s="83">
        <v>0</v>
      </c>
      <c r="S17" s="83">
        <v>0</v>
      </c>
      <c r="T17" s="83">
        <v>0</v>
      </c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</row>
    <row r="18" s="129" customFormat="1" ht="25.5" customHeight="1" spans="1:254">
      <c r="A18" s="81" t="s">
        <v>48</v>
      </c>
      <c r="B18" s="82">
        <v>0</v>
      </c>
      <c r="C18" s="84" t="s">
        <v>49</v>
      </c>
      <c r="D18" s="83">
        <v>0</v>
      </c>
      <c r="E18" s="83">
        <v>0</v>
      </c>
      <c r="F18" s="83">
        <v>0</v>
      </c>
      <c r="G18" s="83">
        <v>0</v>
      </c>
      <c r="H18" s="83">
        <v>0</v>
      </c>
      <c r="I18" s="83">
        <v>0</v>
      </c>
      <c r="J18" s="83">
        <v>0</v>
      </c>
      <c r="K18" s="83">
        <v>0</v>
      </c>
      <c r="L18" s="83">
        <v>0</v>
      </c>
      <c r="M18" s="83">
        <v>0</v>
      </c>
      <c r="N18" s="83">
        <v>0</v>
      </c>
      <c r="O18" s="83">
        <v>0</v>
      </c>
      <c r="P18" s="83">
        <v>0</v>
      </c>
      <c r="Q18" s="83">
        <v>0</v>
      </c>
      <c r="R18" s="83">
        <v>0</v>
      </c>
      <c r="S18" s="83">
        <v>0</v>
      </c>
      <c r="T18" s="83">
        <v>0</v>
      </c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</row>
    <row r="19" s="129" customFormat="1" ht="25.5" customHeight="1" spans="1:254">
      <c r="A19" s="81" t="s">
        <v>50</v>
      </c>
      <c r="B19" s="82">
        <v>0</v>
      </c>
      <c r="C19" s="84" t="s">
        <v>51</v>
      </c>
      <c r="D19" s="83">
        <v>0</v>
      </c>
      <c r="E19" s="83">
        <v>0</v>
      </c>
      <c r="F19" s="83">
        <v>0</v>
      </c>
      <c r="G19" s="83">
        <v>0</v>
      </c>
      <c r="H19" s="83">
        <v>0</v>
      </c>
      <c r="I19" s="83">
        <v>0</v>
      </c>
      <c r="J19" s="83">
        <v>0</v>
      </c>
      <c r="K19" s="83">
        <v>0</v>
      </c>
      <c r="L19" s="83">
        <v>0</v>
      </c>
      <c r="M19" s="83">
        <v>0</v>
      </c>
      <c r="N19" s="83">
        <v>0</v>
      </c>
      <c r="O19" s="83">
        <v>0</v>
      </c>
      <c r="P19" s="83">
        <v>0</v>
      </c>
      <c r="Q19" s="83">
        <v>0</v>
      </c>
      <c r="R19" s="83">
        <v>0</v>
      </c>
      <c r="S19" s="83">
        <v>0</v>
      </c>
      <c r="T19" s="83">
        <v>0</v>
      </c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</row>
    <row r="20" s="129" customFormat="1" ht="25.5" customHeight="1" spans="1:254">
      <c r="A20" s="81" t="s">
        <v>52</v>
      </c>
      <c r="B20" s="82">
        <v>0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  <c r="CA20" s="139"/>
      <c r="CB20" s="139"/>
      <c r="CC20" s="139"/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</row>
    <row r="21" ht="25.5" customHeight="1" spans="1:254">
      <c r="A21" s="81"/>
      <c r="B21" s="86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</row>
    <row r="22" ht="25.5" customHeight="1" spans="1:254">
      <c r="A22" s="81"/>
      <c r="B22" s="86"/>
      <c r="C22" s="86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7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137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37"/>
      <c r="IS22" s="137"/>
      <c r="IT22" s="137"/>
    </row>
    <row r="23" ht="25.5" customHeight="1" spans="1:254">
      <c r="A23" s="88" t="s">
        <v>53</v>
      </c>
      <c r="B23" s="82">
        <v>0</v>
      </c>
      <c r="C23" s="88" t="s">
        <v>54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v>0</v>
      </c>
      <c r="K23" s="132">
        <v>0</v>
      </c>
      <c r="L23" s="132">
        <v>0</v>
      </c>
      <c r="M23" s="132">
        <v>0</v>
      </c>
      <c r="N23" s="132">
        <v>0</v>
      </c>
      <c r="O23" s="132">
        <v>0</v>
      </c>
      <c r="P23" s="132">
        <v>0</v>
      </c>
      <c r="Q23" s="132">
        <v>0</v>
      </c>
      <c r="R23" s="132">
        <v>0</v>
      </c>
      <c r="S23" s="132">
        <v>0</v>
      </c>
      <c r="T23" s="132">
        <v>0</v>
      </c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1"/>
      <c r="EL23" s="141"/>
      <c r="EM23" s="141"/>
      <c r="EN23" s="141"/>
      <c r="EO23" s="141"/>
      <c r="EP23" s="141"/>
      <c r="EQ23" s="141"/>
      <c r="ER23" s="141"/>
      <c r="ES23" s="141"/>
      <c r="ET23" s="141"/>
      <c r="EU23" s="141"/>
      <c r="EV23" s="141"/>
      <c r="EW23" s="141"/>
      <c r="EX23" s="141"/>
      <c r="EY23" s="141"/>
      <c r="EZ23" s="141"/>
      <c r="FA23" s="141"/>
      <c r="FB23" s="141"/>
      <c r="FC23" s="141"/>
      <c r="FD23" s="141"/>
      <c r="FE23" s="141"/>
      <c r="FF23" s="141"/>
      <c r="FG23" s="141"/>
      <c r="FH23" s="141"/>
      <c r="FI23" s="141"/>
      <c r="FJ23" s="141"/>
      <c r="FK23" s="141"/>
      <c r="FL23" s="141"/>
      <c r="FM23" s="141"/>
      <c r="FN23" s="141"/>
      <c r="FO23" s="141"/>
      <c r="FP23" s="141"/>
      <c r="FQ23" s="141"/>
      <c r="FR23" s="141"/>
      <c r="FS23" s="141"/>
      <c r="FT23" s="141"/>
      <c r="FU23" s="141"/>
      <c r="FV23" s="141"/>
      <c r="FW23" s="141"/>
      <c r="FX23" s="141"/>
      <c r="FY23" s="141"/>
      <c r="FZ23" s="141"/>
      <c r="GA23" s="141"/>
      <c r="GB23" s="141"/>
      <c r="GC23" s="141"/>
      <c r="GD23" s="141"/>
      <c r="GE23" s="141"/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1"/>
      <c r="GQ23" s="141"/>
      <c r="GR23" s="141"/>
      <c r="GS23" s="141"/>
      <c r="GT23" s="141"/>
      <c r="GU23" s="141"/>
      <c r="GV23" s="141"/>
      <c r="GW23" s="141"/>
      <c r="GX23" s="141"/>
      <c r="GY23" s="141"/>
      <c r="GZ23" s="141"/>
      <c r="HA23" s="141"/>
      <c r="HB23" s="141"/>
      <c r="HC23" s="141"/>
      <c r="HD23" s="141"/>
      <c r="HE23" s="141"/>
      <c r="HF23" s="141"/>
      <c r="HG23" s="141"/>
      <c r="HH23" s="141"/>
      <c r="HI23" s="141"/>
      <c r="HJ23" s="141"/>
      <c r="HK23" s="141"/>
      <c r="HL23" s="141"/>
      <c r="HM23" s="141"/>
      <c r="HN23" s="141"/>
      <c r="HO23" s="141"/>
      <c r="HP23" s="141"/>
      <c r="HQ23" s="141"/>
      <c r="HR23" s="141"/>
      <c r="HS23" s="141"/>
      <c r="HT23" s="141"/>
      <c r="HU23" s="141"/>
      <c r="HV23" s="141"/>
      <c r="HW23" s="141"/>
      <c r="HX23" s="141"/>
      <c r="HY23" s="141"/>
      <c r="HZ23" s="141"/>
      <c r="IA23" s="141"/>
      <c r="IB23" s="141"/>
      <c r="IC23" s="141"/>
      <c r="ID23" s="141"/>
      <c r="IE23" s="141"/>
      <c r="IF23" s="141"/>
      <c r="IG23" s="141"/>
      <c r="IH23" s="141"/>
      <c r="II23" s="141"/>
      <c r="IJ23" s="141"/>
      <c r="IK23" s="141"/>
      <c r="IL23" s="141"/>
      <c r="IM23" s="141"/>
      <c r="IN23" s="141"/>
      <c r="IO23" s="141"/>
      <c r="IP23" s="141"/>
      <c r="IQ23" s="141"/>
      <c r="IR23" s="141"/>
      <c r="IS23" s="141"/>
      <c r="IT23" s="141"/>
    </row>
    <row r="24" ht="25.5" customHeight="1" spans="1:254">
      <c r="A24" s="86"/>
      <c r="B24" s="86"/>
      <c r="C24" s="86"/>
      <c r="D24" s="133"/>
      <c r="E24" s="133"/>
      <c r="F24" s="133"/>
      <c r="G24" s="92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  <c r="CE24" s="141"/>
      <c r="CF24" s="141"/>
      <c r="CG24" s="141"/>
      <c r="CH24" s="141"/>
      <c r="CI24" s="141"/>
      <c r="CJ24" s="141"/>
      <c r="CK24" s="141"/>
      <c r="CL24" s="141"/>
      <c r="CM24" s="141"/>
      <c r="CN24" s="141"/>
      <c r="CO24" s="141"/>
      <c r="CP24" s="141"/>
      <c r="CQ24" s="141"/>
      <c r="CR24" s="141"/>
      <c r="CS24" s="141"/>
      <c r="CT24" s="141"/>
      <c r="CU24" s="141"/>
      <c r="CV24" s="141"/>
      <c r="CW24" s="141"/>
      <c r="CX24" s="141"/>
      <c r="CY24" s="141"/>
      <c r="CZ24" s="141"/>
      <c r="DA24" s="141"/>
      <c r="DB24" s="141"/>
      <c r="DC24" s="141"/>
      <c r="DD24" s="141"/>
      <c r="DE24" s="141"/>
      <c r="DF24" s="141"/>
      <c r="DG24" s="141"/>
      <c r="DH24" s="141"/>
      <c r="DI24" s="141"/>
      <c r="DJ24" s="141"/>
      <c r="DK24" s="141"/>
      <c r="DL24" s="141"/>
      <c r="DM24" s="141"/>
      <c r="DN24" s="141"/>
      <c r="DO24" s="141"/>
      <c r="DP24" s="141"/>
      <c r="DQ24" s="141"/>
      <c r="DR24" s="141"/>
      <c r="DS24" s="141"/>
      <c r="DT24" s="141"/>
      <c r="DU24" s="141"/>
      <c r="DV24" s="141"/>
      <c r="DW24" s="141"/>
      <c r="DX24" s="141"/>
      <c r="DY24" s="141"/>
      <c r="DZ24" s="141"/>
      <c r="EA24" s="141"/>
      <c r="EB24" s="141"/>
      <c r="EC24" s="141"/>
      <c r="ED24" s="141"/>
      <c r="EE24" s="141"/>
      <c r="EF24" s="141"/>
      <c r="EG24" s="141"/>
      <c r="EH24" s="141"/>
      <c r="EI24" s="141"/>
      <c r="EJ24" s="141"/>
      <c r="EK24" s="141"/>
      <c r="EL24" s="141"/>
      <c r="EM24" s="141"/>
      <c r="EN24" s="141"/>
      <c r="EO24" s="141"/>
      <c r="EP24" s="141"/>
      <c r="EQ24" s="141"/>
      <c r="ER24" s="141"/>
      <c r="ES24" s="141"/>
      <c r="ET24" s="141"/>
      <c r="EU24" s="141"/>
      <c r="EV24" s="141"/>
      <c r="EW24" s="141"/>
      <c r="EX24" s="141"/>
      <c r="EY24" s="141"/>
      <c r="EZ24" s="141"/>
      <c r="FA24" s="141"/>
      <c r="FB24" s="141"/>
      <c r="FC24" s="141"/>
      <c r="FD24" s="141"/>
      <c r="FE24" s="141"/>
      <c r="FF24" s="141"/>
      <c r="FG24" s="141"/>
      <c r="FH24" s="141"/>
      <c r="FI24" s="141"/>
      <c r="FJ24" s="141"/>
      <c r="FK24" s="141"/>
      <c r="FL24" s="141"/>
      <c r="FM24" s="141"/>
      <c r="FN24" s="141"/>
      <c r="FO24" s="141"/>
      <c r="FP24" s="141"/>
      <c r="FQ24" s="141"/>
      <c r="FR24" s="141"/>
      <c r="FS24" s="141"/>
      <c r="FT24" s="141"/>
      <c r="FU24" s="141"/>
      <c r="FV24" s="141"/>
      <c r="FW24" s="141"/>
      <c r="FX24" s="141"/>
      <c r="FY24" s="141"/>
      <c r="FZ24" s="141"/>
      <c r="GA24" s="141"/>
      <c r="GB24" s="141"/>
      <c r="GC24" s="141"/>
      <c r="GD24" s="141"/>
      <c r="GE24" s="141"/>
      <c r="GF24" s="141"/>
      <c r="GG24" s="141"/>
      <c r="GH24" s="141"/>
      <c r="GI24" s="141"/>
      <c r="GJ24" s="141"/>
      <c r="GK24" s="141"/>
      <c r="GL24" s="141"/>
      <c r="GM24" s="141"/>
      <c r="GN24" s="141"/>
      <c r="GO24" s="141"/>
      <c r="GP24" s="141"/>
      <c r="GQ24" s="141"/>
      <c r="GR24" s="141"/>
      <c r="GS24" s="141"/>
      <c r="GT24" s="141"/>
      <c r="GU24" s="141"/>
      <c r="GV24" s="141"/>
      <c r="GW24" s="141"/>
      <c r="GX24" s="141"/>
      <c r="GY24" s="141"/>
      <c r="GZ24" s="141"/>
      <c r="HA24" s="141"/>
      <c r="HB24" s="141"/>
      <c r="HC24" s="141"/>
      <c r="HD24" s="141"/>
      <c r="HE24" s="141"/>
      <c r="HF24" s="141"/>
      <c r="HG24" s="141"/>
      <c r="HH24" s="141"/>
      <c r="HI24" s="141"/>
      <c r="HJ24" s="141"/>
      <c r="HK24" s="141"/>
      <c r="HL24" s="141"/>
      <c r="HM24" s="141"/>
      <c r="HN24" s="141"/>
      <c r="HO24" s="141"/>
      <c r="HP24" s="141"/>
      <c r="HQ24" s="141"/>
      <c r="HR24" s="141"/>
      <c r="HS24" s="141"/>
      <c r="HT24" s="141"/>
      <c r="HU24" s="141"/>
      <c r="HV24" s="141"/>
      <c r="HW24" s="141"/>
      <c r="HX24" s="141"/>
      <c r="HY24" s="141"/>
      <c r="HZ24" s="141"/>
      <c r="IA24" s="141"/>
      <c r="IB24" s="141"/>
      <c r="IC24" s="141"/>
      <c r="ID24" s="141"/>
      <c r="IE24" s="141"/>
      <c r="IF24" s="141"/>
      <c r="IG24" s="141"/>
      <c r="IH24" s="141"/>
      <c r="II24" s="141"/>
      <c r="IJ24" s="141"/>
      <c r="IK24" s="141"/>
      <c r="IL24" s="141"/>
      <c r="IM24" s="141"/>
      <c r="IN24" s="141"/>
      <c r="IO24" s="141"/>
      <c r="IP24" s="141"/>
      <c r="IQ24" s="141"/>
      <c r="IR24" s="141"/>
      <c r="IS24" s="141"/>
      <c r="IT24" s="141"/>
    </row>
    <row r="25" s="129" customFormat="1" ht="25.5" customHeight="1" spans="1:254">
      <c r="A25" s="81" t="s">
        <v>55</v>
      </c>
      <c r="B25" s="82">
        <v>0</v>
      </c>
      <c r="C25" s="86"/>
      <c r="D25" s="134"/>
      <c r="E25" s="134"/>
      <c r="F25" s="134"/>
      <c r="G25" s="135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</row>
    <row r="26" s="129" customFormat="1" ht="25.5" customHeight="1" spans="1:254">
      <c r="A26" s="81" t="s">
        <v>56</v>
      </c>
      <c r="B26" s="82">
        <v>0</v>
      </c>
      <c r="C26" s="81" t="s">
        <v>57</v>
      </c>
      <c r="D26" s="134"/>
      <c r="E26" s="134"/>
      <c r="F26" s="134"/>
      <c r="G26" s="135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  <c r="BK26" s="142"/>
      <c r="BL26" s="142"/>
      <c r="BM26" s="142"/>
      <c r="BN26" s="142"/>
      <c r="BO26" s="142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2"/>
      <c r="CT26" s="142"/>
      <c r="CU26" s="142"/>
      <c r="CV26" s="14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142"/>
      <c r="DI26" s="142"/>
      <c r="DJ26" s="142"/>
      <c r="DK26" s="142"/>
      <c r="DL26" s="142"/>
      <c r="DM26" s="142"/>
      <c r="DN26" s="142"/>
      <c r="DO26" s="142"/>
      <c r="DP26" s="142"/>
      <c r="DQ26" s="142"/>
      <c r="DR26" s="142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142"/>
      <c r="EL26" s="142"/>
      <c r="EM26" s="142"/>
      <c r="EN26" s="142"/>
      <c r="EO26" s="142"/>
      <c r="EP26" s="142"/>
      <c r="EQ26" s="142"/>
      <c r="ER26" s="142"/>
      <c r="ES26" s="142"/>
      <c r="ET26" s="142"/>
      <c r="EU26" s="142"/>
      <c r="EV26" s="142"/>
      <c r="EW26" s="142"/>
      <c r="EX26" s="142"/>
      <c r="EY26" s="142"/>
      <c r="EZ26" s="142"/>
      <c r="FA26" s="142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</row>
    <row r="27" ht="25.5" customHeight="1" spans="1:254">
      <c r="A27" s="88" t="s">
        <v>58</v>
      </c>
      <c r="B27" s="82">
        <v>0</v>
      </c>
      <c r="C27" s="88" t="s">
        <v>59</v>
      </c>
      <c r="D27" s="132">
        <v>0</v>
      </c>
      <c r="E27" s="132">
        <v>0</v>
      </c>
      <c r="F27" s="132">
        <v>0</v>
      </c>
      <c r="G27" s="132">
        <v>0</v>
      </c>
      <c r="H27" s="132">
        <v>0</v>
      </c>
      <c r="I27" s="132">
        <v>0</v>
      </c>
      <c r="J27" s="132">
        <v>0</v>
      </c>
      <c r="K27" s="132">
        <v>0</v>
      </c>
      <c r="L27" s="132">
        <v>0</v>
      </c>
      <c r="M27" s="132">
        <v>0</v>
      </c>
      <c r="N27" s="132">
        <v>0</v>
      </c>
      <c r="O27" s="132">
        <v>0</v>
      </c>
      <c r="P27" s="132">
        <v>0</v>
      </c>
      <c r="Q27" s="132">
        <v>0</v>
      </c>
      <c r="R27" s="132">
        <v>0</v>
      </c>
      <c r="S27" s="132">
        <v>0</v>
      </c>
      <c r="T27" s="132">
        <v>0</v>
      </c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1"/>
      <c r="CG27" s="141"/>
      <c r="CH27" s="141"/>
      <c r="CI27" s="141"/>
      <c r="CJ27" s="141"/>
      <c r="CK27" s="141"/>
      <c r="CL27" s="141"/>
      <c r="CM27" s="141"/>
      <c r="CN27" s="141"/>
      <c r="CO27" s="141"/>
      <c r="CP27" s="141"/>
      <c r="CQ27" s="141"/>
      <c r="CR27" s="141"/>
      <c r="CS27" s="141"/>
      <c r="CT27" s="141"/>
      <c r="CU27" s="141"/>
      <c r="CV27" s="141"/>
      <c r="CW27" s="141"/>
      <c r="CX27" s="141"/>
      <c r="CY27" s="141"/>
      <c r="CZ27" s="141"/>
      <c r="DA27" s="141"/>
      <c r="DB27" s="141"/>
      <c r="DC27" s="141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141"/>
      <c r="EB27" s="141"/>
      <c r="EC27" s="141"/>
      <c r="ED27" s="141"/>
      <c r="EE27" s="141"/>
      <c r="EF27" s="141"/>
      <c r="EG27" s="141"/>
      <c r="EH27" s="141"/>
      <c r="EI27" s="141"/>
      <c r="EJ27" s="141"/>
      <c r="EK27" s="141"/>
      <c r="EL27" s="141"/>
      <c r="EM27" s="141"/>
      <c r="EN27" s="141"/>
      <c r="EO27" s="141"/>
      <c r="EP27" s="141"/>
      <c r="EQ27" s="141"/>
      <c r="ER27" s="141"/>
      <c r="ES27" s="141"/>
      <c r="ET27" s="141"/>
      <c r="EU27" s="141"/>
      <c r="EV27" s="141"/>
      <c r="EW27" s="141"/>
      <c r="EX27" s="141"/>
      <c r="EY27" s="141"/>
      <c r="EZ27" s="141"/>
      <c r="FA27" s="141"/>
      <c r="FB27" s="141"/>
      <c r="FC27" s="141"/>
      <c r="FD27" s="141"/>
      <c r="FE27" s="141"/>
      <c r="FF27" s="141"/>
      <c r="FG27" s="141"/>
      <c r="FH27" s="141"/>
      <c r="FI27" s="141"/>
      <c r="FJ27" s="141"/>
      <c r="FK27" s="141"/>
      <c r="FL27" s="141"/>
      <c r="FM27" s="141"/>
      <c r="FN27" s="141"/>
      <c r="FO27" s="141"/>
      <c r="FP27" s="141"/>
      <c r="FQ27" s="141"/>
      <c r="FR27" s="141"/>
      <c r="FS27" s="141"/>
      <c r="FT27" s="141"/>
      <c r="FU27" s="141"/>
      <c r="FV27" s="141"/>
      <c r="FW27" s="141"/>
      <c r="FX27" s="141"/>
      <c r="FY27" s="141"/>
      <c r="FZ27" s="141"/>
      <c r="GA27" s="141"/>
      <c r="GB27" s="141"/>
      <c r="GC27" s="141"/>
      <c r="GD27" s="141"/>
      <c r="GE27" s="141"/>
      <c r="GF27" s="141"/>
      <c r="GG27" s="141"/>
      <c r="GH27" s="141"/>
      <c r="GI27" s="141"/>
      <c r="GJ27" s="141"/>
      <c r="GK27" s="141"/>
      <c r="GL27" s="141"/>
      <c r="GM27" s="141"/>
      <c r="GN27" s="141"/>
      <c r="GO27" s="141"/>
      <c r="GP27" s="141"/>
      <c r="GQ27" s="141"/>
      <c r="GR27" s="141"/>
      <c r="GS27" s="141"/>
      <c r="GT27" s="141"/>
      <c r="GU27" s="141"/>
      <c r="GV27" s="141"/>
      <c r="GW27" s="141"/>
      <c r="GX27" s="141"/>
      <c r="GY27" s="141"/>
      <c r="GZ27" s="141"/>
      <c r="HA27" s="141"/>
      <c r="HB27" s="141"/>
      <c r="HC27" s="141"/>
      <c r="HD27" s="141"/>
      <c r="HE27" s="141"/>
      <c r="HF27" s="141"/>
      <c r="HG27" s="141"/>
      <c r="HH27" s="141"/>
      <c r="HI27" s="141"/>
      <c r="HJ27" s="141"/>
      <c r="HK27" s="141"/>
      <c r="HL27" s="141"/>
      <c r="HM27" s="141"/>
      <c r="HN27" s="141"/>
      <c r="HO27" s="141"/>
      <c r="HP27" s="141"/>
      <c r="HQ27" s="141"/>
      <c r="HR27" s="141"/>
      <c r="HS27" s="141"/>
      <c r="HT27" s="141"/>
      <c r="HU27" s="141"/>
      <c r="HV27" s="141"/>
      <c r="HW27" s="141"/>
      <c r="HX27" s="141"/>
      <c r="HY27" s="141"/>
      <c r="HZ27" s="141"/>
      <c r="IA27" s="141"/>
      <c r="IB27" s="141"/>
      <c r="IC27" s="141"/>
      <c r="ID27" s="141"/>
      <c r="IE27" s="141"/>
      <c r="IF27" s="141"/>
      <c r="IG27" s="141"/>
      <c r="IH27" s="141"/>
      <c r="II27" s="141"/>
      <c r="IJ27" s="141"/>
      <c r="IK27" s="141"/>
      <c r="IL27" s="141"/>
      <c r="IM27" s="141"/>
      <c r="IN27" s="141"/>
      <c r="IO27" s="141"/>
      <c r="IP27" s="141"/>
      <c r="IQ27" s="141"/>
      <c r="IR27" s="141"/>
      <c r="IS27" s="141"/>
      <c r="IT27" s="141"/>
    </row>
  </sheetData>
  <sheetProtection formatCells="0" formatColumns="0" formatRows="0"/>
  <mergeCells count="20">
    <mergeCell ref="S1:T1"/>
    <mergeCell ref="A2:T2"/>
    <mergeCell ref="A3:D3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showGridLines="0" showZeros="0" topLeftCell="F1" workbookViewId="0">
      <selection activeCell="A2" sqref="A2:V2"/>
    </sheetView>
  </sheetViews>
  <sheetFormatPr defaultColWidth="9" defaultRowHeight="14.25"/>
  <cols>
    <col min="1" max="3" width="7.125" style="126" customWidth="1"/>
    <col min="4" max="4" width="12.875" style="126" customWidth="1"/>
    <col min="5" max="5" width="47" style="126" customWidth="1"/>
    <col min="6" max="6" width="13.875" style="126" customWidth="1"/>
    <col min="7" max="7" width="13.75" style="126" customWidth="1"/>
    <col min="8" max="8" width="13.875" style="126" customWidth="1"/>
    <col min="9" max="9" width="13.75" style="126" customWidth="1"/>
    <col min="10" max="10" width="13.375" style="126" customWidth="1"/>
    <col min="11" max="11" width="14" style="126" customWidth="1"/>
    <col min="12" max="12" width="13.375" style="126" customWidth="1"/>
    <col min="13" max="14" width="14" style="126" customWidth="1"/>
    <col min="15" max="15" width="9.375" style="126" customWidth="1"/>
    <col min="16" max="16" width="8.75" style="126" customWidth="1"/>
    <col min="17" max="17" width="8.625" style="126" customWidth="1"/>
    <col min="18" max="19" width="9.5" style="126" customWidth="1"/>
    <col min="20" max="20" width="9.625" style="126" customWidth="1"/>
    <col min="21" max="21" width="8.625" style="126" customWidth="1"/>
    <col min="22" max="16384" width="9" style="126"/>
  </cols>
  <sheetData>
    <row r="1" ht="25.5" customHeight="1" spans="1:22">
      <c r="A1" s="103"/>
      <c r="B1" s="103"/>
      <c r="C1" s="104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24"/>
      <c r="R1" s="124"/>
      <c r="S1" s="124"/>
      <c r="T1" s="124"/>
      <c r="U1" s="127" t="s">
        <v>60</v>
      </c>
      <c r="V1" s="127"/>
    </row>
    <row r="2" ht="25.5" customHeight="1" spans="1:22">
      <c r="A2" s="107" t="s">
        <v>61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</row>
    <row r="3" ht="25.5" customHeight="1" spans="1:22">
      <c r="A3" s="108" t="s">
        <v>2</v>
      </c>
      <c r="B3" s="108"/>
      <c r="C3" s="108"/>
      <c r="D3" s="108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24"/>
      <c r="R3" s="124"/>
      <c r="S3" s="124"/>
      <c r="T3" s="124"/>
      <c r="U3" s="128" t="s">
        <v>3</v>
      </c>
      <c r="V3" s="128"/>
    </row>
    <row r="4" ht="36.75" customHeight="1" spans="1:22">
      <c r="A4" s="109" t="s">
        <v>62</v>
      </c>
      <c r="B4" s="109"/>
      <c r="C4" s="109"/>
      <c r="D4" s="109" t="s">
        <v>63</v>
      </c>
      <c r="E4" s="110" t="s">
        <v>64</v>
      </c>
      <c r="F4" s="110" t="s">
        <v>65</v>
      </c>
      <c r="G4" s="111" t="s">
        <v>11</v>
      </c>
      <c r="H4" s="111"/>
      <c r="I4" s="111"/>
      <c r="J4" s="111"/>
      <c r="K4" s="111"/>
      <c r="L4" s="111"/>
      <c r="M4" s="121" t="s">
        <v>12</v>
      </c>
      <c r="N4" s="121" t="s">
        <v>13</v>
      </c>
      <c r="O4" s="121" t="s">
        <v>14</v>
      </c>
      <c r="P4" s="121" t="s">
        <v>15</v>
      </c>
      <c r="Q4" s="121"/>
      <c r="R4" s="121"/>
      <c r="S4" s="121" t="s">
        <v>16</v>
      </c>
      <c r="T4" s="121" t="s">
        <v>17</v>
      </c>
      <c r="U4" s="111" t="s">
        <v>18</v>
      </c>
      <c r="V4" s="121" t="s">
        <v>19</v>
      </c>
    </row>
    <row r="5" ht="65.25" customHeight="1" spans="1:22">
      <c r="A5" s="113" t="s">
        <v>66</v>
      </c>
      <c r="B5" s="114" t="s">
        <v>67</v>
      </c>
      <c r="C5" s="114" t="s">
        <v>68</v>
      </c>
      <c r="D5" s="109"/>
      <c r="E5" s="110"/>
      <c r="F5" s="110"/>
      <c r="G5" s="111" t="s">
        <v>20</v>
      </c>
      <c r="H5" s="121" t="s">
        <v>21</v>
      </c>
      <c r="I5" s="121" t="s">
        <v>22</v>
      </c>
      <c r="J5" s="121" t="s">
        <v>23</v>
      </c>
      <c r="K5" s="121" t="s">
        <v>24</v>
      </c>
      <c r="L5" s="121" t="s">
        <v>25</v>
      </c>
      <c r="M5" s="121"/>
      <c r="N5" s="121"/>
      <c r="O5" s="121"/>
      <c r="P5" s="121" t="s">
        <v>20</v>
      </c>
      <c r="Q5" s="121" t="s">
        <v>26</v>
      </c>
      <c r="R5" s="121" t="s">
        <v>27</v>
      </c>
      <c r="S5" s="121"/>
      <c r="T5" s="121"/>
      <c r="U5" s="111"/>
      <c r="V5" s="121"/>
    </row>
    <row r="6" ht="25.5" customHeight="1" spans="1:22">
      <c r="A6" s="113" t="s">
        <v>69</v>
      </c>
      <c r="B6" s="113" t="s">
        <v>69</v>
      </c>
      <c r="C6" s="113" t="s">
        <v>69</v>
      </c>
      <c r="D6" s="113" t="s">
        <v>69</v>
      </c>
      <c r="E6" s="113" t="s">
        <v>69</v>
      </c>
      <c r="F6" s="110">
        <v>1</v>
      </c>
      <c r="G6" s="110">
        <v>2</v>
      </c>
      <c r="H6" s="110">
        <v>3</v>
      </c>
      <c r="I6" s="110">
        <v>4</v>
      </c>
      <c r="J6" s="110">
        <v>5</v>
      </c>
      <c r="K6" s="110">
        <v>6</v>
      </c>
      <c r="L6" s="110">
        <v>7</v>
      </c>
      <c r="M6" s="110">
        <v>8</v>
      </c>
      <c r="N6" s="110">
        <v>9</v>
      </c>
      <c r="O6" s="110">
        <v>10</v>
      </c>
      <c r="P6" s="110">
        <v>11</v>
      </c>
      <c r="Q6" s="110">
        <v>12</v>
      </c>
      <c r="R6" s="110">
        <v>13</v>
      </c>
      <c r="S6" s="110">
        <v>14</v>
      </c>
      <c r="T6" s="110">
        <v>15</v>
      </c>
      <c r="U6" s="110">
        <v>16</v>
      </c>
      <c r="V6" s="110">
        <v>17</v>
      </c>
    </row>
    <row r="7" s="125" customFormat="1" ht="24.75" customHeight="1" spans="1:22">
      <c r="A7" s="116"/>
      <c r="B7" s="117"/>
      <c r="C7" s="117"/>
      <c r="D7" s="117"/>
      <c r="E7" s="118" t="s">
        <v>10</v>
      </c>
      <c r="F7" s="119">
        <f>38940.8*100</f>
        <v>3894080</v>
      </c>
      <c r="G7" s="119">
        <f>38940.8*100</f>
        <v>3894080</v>
      </c>
      <c r="H7" s="119">
        <f>38940.8*100</f>
        <v>3894080</v>
      </c>
      <c r="I7" s="119">
        <v>0</v>
      </c>
      <c r="J7" s="119">
        <v>0</v>
      </c>
      <c r="K7" s="119">
        <v>0</v>
      </c>
      <c r="L7" s="119">
        <v>0</v>
      </c>
      <c r="M7" s="119">
        <v>0</v>
      </c>
      <c r="N7" s="119">
        <v>0</v>
      </c>
      <c r="O7" s="119">
        <v>0</v>
      </c>
      <c r="P7" s="119">
        <v>0</v>
      </c>
      <c r="Q7" s="119">
        <v>0</v>
      </c>
      <c r="R7" s="119">
        <v>0</v>
      </c>
      <c r="S7" s="119">
        <v>0</v>
      </c>
      <c r="T7" s="119">
        <v>0</v>
      </c>
      <c r="U7" s="119">
        <v>0</v>
      </c>
      <c r="V7" s="119">
        <v>0</v>
      </c>
    </row>
    <row r="8" ht="24.75" customHeight="1" spans="1:22">
      <c r="A8" s="116"/>
      <c r="B8" s="117"/>
      <c r="C8" s="117"/>
      <c r="D8" s="117"/>
      <c r="E8" s="120" t="s">
        <v>70</v>
      </c>
      <c r="F8" s="119">
        <f>38940.8*100</f>
        <v>3894080</v>
      </c>
      <c r="G8" s="119">
        <f>38940.8*100</f>
        <v>3894080</v>
      </c>
      <c r="H8" s="119">
        <f>38940.8*100</f>
        <v>3894080</v>
      </c>
      <c r="I8" s="119">
        <v>0</v>
      </c>
      <c r="J8" s="119">
        <v>0</v>
      </c>
      <c r="K8" s="119">
        <v>0</v>
      </c>
      <c r="L8" s="119">
        <v>0</v>
      </c>
      <c r="M8" s="119">
        <v>0</v>
      </c>
      <c r="N8" s="119">
        <v>0</v>
      </c>
      <c r="O8" s="119">
        <v>0</v>
      </c>
      <c r="P8" s="119">
        <v>0</v>
      </c>
      <c r="Q8" s="119">
        <v>0</v>
      </c>
      <c r="R8" s="119">
        <v>0</v>
      </c>
      <c r="S8" s="119">
        <v>0</v>
      </c>
      <c r="T8" s="119">
        <v>0</v>
      </c>
      <c r="U8" s="119">
        <v>0</v>
      </c>
      <c r="V8" s="119">
        <v>0</v>
      </c>
    </row>
    <row r="9" ht="24.75" customHeight="1" spans="1:22">
      <c r="A9" s="116"/>
      <c r="B9" s="117"/>
      <c r="C9" s="117"/>
      <c r="D9" s="117" t="s">
        <v>71</v>
      </c>
      <c r="E9" s="120" t="s">
        <v>72</v>
      </c>
      <c r="F9" s="119">
        <f>38940.8*100</f>
        <v>3894080</v>
      </c>
      <c r="G9" s="119">
        <f>38940.8*100</f>
        <v>3894080</v>
      </c>
      <c r="H9" s="119">
        <f>38940.8*100</f>
        <v>3894080</v>
      </c>
      <c r="I9" s="119">
        <v>0</v>
      </c>
      <c r="J9" s="119">
        <v>0</v>
      </c>
      <c r="K9" s="119">
        <v>0</v>
      </c>
      <c r="L9" s="119">
        <v>0</v>
      </c>
      <c r="M9" s="119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0</v>
      </c>
      <c r="V9" s="119">
        <v>0</v>
      </c>
    </row>
    <row r="10" ht="24.75" customHeight="1" spans="1:22">
      <c r="A10" s="116"/>
      <c r="B10" s="117"/>
      <c r="C10" s="117"/>
      <c r="D10" s="117" t="s">
        <v>73</v>
      </c>
      <c r="E10" s="120" t="s">
        <v>74</v>
      </c>
      <c r="F10" s="119">
        <f>38940.8*100</f>
        <v>3894080</v>
      </c>
      <c r="G10" s="119">
        <f>38940.8*100</f>
        <v>3894080</v>
      </c>
      <c r="H10" s="119">
        <f>38940.8*100</f>
        <v>3894080</v>
      </c>
      <c r="I10" s="119">
        <v>0</v>
      </c>
      <c r="J10" s="119">
        <v>0</v>
      </c>
      <c r="K10" s="119">
        <v>0</v>
      </c>
      <c r="L10" s="119">
        <v>0</v>
      </c>
      <c r="M10" s="119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</row>
    <row r="11" ht="24.75" customHeight="1" spans="1:22">
      <c r="A11" s="116">
        <v>201</v>
      </c>
      <c r="B11" s="117"/>
      <c r="C11" s="117"/>
      <c r="D11" s="117"/>
      <c r="E11" s="120" t="s">
        <v>75</v>
      </c>
      <c r="F11" s="119">
        <f>16528.62*100</f>
        <v>1652862</v>
      </c>
      <c r="G11" s="119">
        <f>16528.62*100</f>
        <v>1652862</v>
      </c>
      <c r="H11" s="119">
        <f>16528.62*100</f>
        <v>1652862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</row>
    <row r="12" ht="24.75" customHeight="1" spans="1:22">
      <c r="A12" s="116"/>
      <c r="B12" s="117" t="s">
        <v>76</v>
      </c>
      <c r="C12" s="117"/>
      <c r="D12" s="117"/>
      <c r="E12" s="120" t="s">
        <v>77</v>
      </c>
      <c r="F12" s="119">
        <f>16528.62*100</f>
        <v>1652862</v>
      </c>
      <c r="G12" s="119">
        <f>16528.62*100</f>
        <v>1652862</v>
      </c>
      <c r="H12" s="119">
        <f>16528.62*100</f>
        <v>1652862</v>
      </c>
      <c r="I12" s="119">
        <v>0</v>
      </c>
      <c r="J12" s="119">
        <v>0</v>
      </c>
      <c r="K12" s="119">
        <v>0</v>
      </c>
      <c r="L12" s="119">
        <v>0</v>
      </c>
      <c r="M12" s="119">
        <v>0</v>
      </c>
      <c r="N12" s="119">
        <v>0</v>
      </c>
      <c r="O12" s="119">
        <v>0</v>
      </c>
      <c r="P12" s="119">
        <v>0</v>
      </c>
      <c r="Q12" s="119">
        <v>0</v>
      </c>
      <c r="R12" s="119">
        <v>0</v>
      </c>
      <c r="S12" s="119">
        <v>0</v>
      </c>
      <c r="T12" s="119">
        <v>0</v>
      </c>
      <c r="U12" s="119">
        <v>0</v>
      </c>
      <c r="V12" s="119">
        <v>0</v>
      </c>
    </row>
    <row r="13" ht="24.75" customHeight="1" spans="1:22">
      <c r="A13" s="116">
        <v>201</v>
      </c>
      <c r="B13" s="117" t="s">
        <v>78</v>
      </c>
      <c r="C13" s="117" t="s">
        <v>79</v>
      </c>
      <c r="D13" s="117" t="s">
        <v>80</v>
      </c>
      <c r="E13" s="120" t="s">
        <v>81</v>
      </c>
      <c r="F13" s="119">
        <f>16528.62*100</f>
        <v>1652862</v>
      </c>
      <c r="G13" s="119">
        <f>16528.62*100</f>
        <v>1652862</v>
      </c>
      <c r="H13" s="119">
        <f>16528.62*100</f>
        <v>1652862</v>
      </c>
      <c r="I13" s="119">
        <v>0</v>
      </c>
      <c r="J13" s="119">
        <v>0</v>
      </c>
      <c r="K13" s="119">
        <v>0</v>
      </c>
      <c r="L13" s="119">
        <v>0</v>
      </c>
      <c r="M13" s="119">
        <v>0</v>
      </c>
      <c r="N13" s="119">
        <v>0</v>
      </c>
      <c r="O13" s="119">
        <v>0</v>
      </c>
      <c r="P13" s="119">
        <v>0</v>
      </c>
      <c r="Q13" s="119">
        <v>0</v>
      </c>
      <c r="R13" s="119">
        <v>0</v>
      </c>
      <c r="S13" s="119">
        <v>0</v>
      </c>
      <c r="T13" s="119">
        <v>0</v>
      </c>
      <c r="U13" s="119">
        <v>0</v>
      </c>
      <c r="V13" s="119">
        <v>0</v>
      </c>
    </row>
    <row r="14" ht="24.75" customHeight="1" spans="1:22">
      <c r="A14" s="116">
        <v>208</v>
      </c>
      <c r="B14" s="117"/>
      <c r="C14" s="117"/>
      <c r="D14" s="117"/>
      <c r="E14" s="120" t="s">
        <v>82</v>
      </c>
      <c r="F14" s="119">
        <f>716.79*100</f>
        <v>71679</v>
      </c>
      <c r="G14" s="119">
        <f>716.79*100</f>
        <v>71679</v>
      </c>
      <c r="H14" s="119">
        <f>716.79*100</f>
        <v>71679</v>
      </c>
      <c r="I14" s="119">
        <v>0</v>
      </c>
      <c r="J14" s="119">
        <v>0</v>
      </c>
      <c r="K14" s="119">
        <v>0</v>
      </c>
      <c r="L14" s="119">
        <v>0</v>
      </c>
      <c r="M14" s="119">
        <v>0</v>
      </c>
      <c r="N14" s="119">
        <v>0</v>
      </c>
      <c r="O14" s="119">
        <v>0</v>
      </c>
      <c r="P14" s="119">
        <v>0</v>
      </c>
      <c r="Q14" s="119">
        <v>0</v>
      </c>
      <c r="R14" s="119">
        <v>0</v>
      </c>
      <c r="S14" s="119">
        <v>0</v>
      </c>
      <c r="T14" s="119">
        <v>0</v>
      </c>
      <c r="U14" s="119">
        <v>0</v>
      </c>
      <c r="V14" s="119">
        <v>0</v>
      </c>
    </row>
    <row r="15" ht="24.75" customHeight="1" spans="1:22">
      <c r="A15" s="116"/>
      <c r="B15" s="117" t="s">
        <v>83</v>
      </c>
      <c r="C15" s="117"/>
      <c r="D15" s="117"/>
      <c r="E15" s="120" t="s">
        <v>84</v>
      </c>
      <c r="F15" s="119">
        <f>685.92*100</f>
        <v>68592</v>
      </c>
      <c r="G15" s="119">
        <f>685.92*100</f>
        <v>68592</v>
      </c>
      <c r="H15" s="119">
        <f>685.92*100</f>
        <v>68592</v>
      </c>
      <c r="I15" s="119">
        <v>0</v>
      </c>
      <c r="J15" s="119">
        <v>0</v>
      </c>
      <c r="K15" s="119">
        <v>0</v>
      </c>
      <c r="L15" s="119">
        <v>0</v>
      </c>
      <c r="M15" s="119">
        <v>0</v>
      </c>
      <c r="N15" s="119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</row>
    <row r="16" ht="24.75" customHeight="1" spans="1:22">
      <c r="A16" s="116">
        <v>208</v>
      </c>
      <c r="B16" s="117" t="s">
        <v>85</v>
      </c>
      <c r="C16" s="117" t="s">
        <v>83</v>
      </c>
      <c r="D16" s="117" t="s">
        <v>80</v>
      </c>
      <c r="E16" s="120" t="s">
        <v>86</v>
      </c>
      <c r="F16" s="119">
        <f>685.92*100</f>
        <v>68592</v>
      </c>
      <c r="G16" s="119">
        <f>685.92*100</f>
        <v>68592</v>
      </c>
      <c r="H16" s="119">
        <f>685.92*100</f>
        <v>68592</v>
      </c>
      <c r="I16" s="119">
        <v>0</v>
      </c>
      <c r="J16" s="119">
        <v>0</v>
      </c>
      <c r="K16" s="119">
        <v>0</v>
      </c>
      <c r="L16" s="119">
        <v>0</v>
      </c>
      <c r="M16" s="119">
        <v>0</v>
      </c>
      <c r="N16" s="119">
        <v>0</v>
      </c>
      <c r="O16" s="119">
        <v>0</v>
      </c>
      <c r="P16" s="119">
        <v>0</v>
      </c>
      <c r="Q16" s="119">
        <v>0</v>
      </c>
      <c r="R16" s="119">
        <v>0</v>
      </c>
      <c r="S16" s="119">
        <v>0</v>
      </c>
      <c r="T16" s="119">
        <v>0</v>
      </c>
      <c r="U16" s="119">
        <v>0</v>
      </c>
      <c r="V16" s="119">
        <v>0</v>
      </c>
    </row>
    <row r="17" ht="24.75" customHeight="1" spans="1:22">
      <c r="A17" s="116"/>
      <c r="B17" s="117" t="s">
        <v>87</v>
      </c>
      <c r="C17" s="117"/>
      <c r="D17" s="117"/>
      <c r="E17" s="120" t="s">
        <v>88</v>
      </c>
      <c r="F17" s="119">
        <f>100*30.87</f>
        <v>3087</v>
      </c>
      <c r="G17" s="119">
        <f>100*30.87</f>
        <v>3087</v>
      </c>
      <c r="H17" s="119">
        <f>100*30.87</f>
        <v>3087</v>
      </c>
      <c r="I17" s="119">
        <v>0</v>
      </c>
      <c r="J17" s="119">
        <v>0</v>
      </c>
      <c r="K17" s="119">
        <v>0</v>
      </c>
      <c r="L17" s="119">
        <v>0</v>
      </c>
      <c r="M17" s="119">
        <v>0</v>
      </c>
      <c r="N17" s="119">
        <v>0</v>
      </c>
      <c r="O17" s="119">
        <v>0</v>
      </c>
      <c r="P17" s="119">
        <v>0</v>
      </c>
      <c r="Q17" s="119">
        <v>0</v>
      </c>
      <c r="R17" s="119">
        <v>0</v>
      </c>
      <c r="S17" s="119">
        <v>0</v>
      </c>
      <c r="T17" s="119">
        <v>0</v>
      </c>
      <c r="U17" s="119">
        <v>0</v>
      </c>
      <c r="V17" s="119">
        <v>0</v>
      </c>
    </row>
    <row r="18" ht="24.75" customHeight="1" spans="1:22">
      <c r="A18" s="116">
        <v>208</v>
      </c>
      <c r="B18" s="117" t="s">
        <v>89</v>
      </c>
      <c r="C18" s="117" t="s">
        <v>79</v>
      </c>
      <c r="D18" s="117" t="s">
        <v>80</v>
      </c>
      <c r="E18" s="120" t="s">
        <v>90</v>
      </c>
      <c r="F18" s="119">
        <f>100*30.87</f>
        <v>3087</v>
      </c>
      <c r="G18" s="119">
        <f>100*30.87</f>
        <v>3087</v>
      </c>
      <c r="H18" s="119">
        <f>100*30.87</f>
        <v>3087</v>
      </c>
      <c r="I18" s="119">
        <v>0</v>
      </c>
      <c r="J18" s="119">
        <v>0</v>
      </c>
      <c r="K18" s="119">
        <v>0</v>
      </c>
      <c r="L18" s="119">
        <v>0</v>
      </c>
      <c r="M18" s="119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</row>
    <row r="19" ht="24.75" customHeight="1" spans="1:22">
      <c r="A19" s="116">
        <v>210</v>
      </c>
      <c r="B19" s="117"/>
      <c r="C19" s="117"/>
      <c r="D19" s="117"/>
      <c r="E19" s="120" t="s">
        <v>91</v>
      </c>
      <c r="F19" s="119">
        <f>100*211.78</f>
        <v>21178</v>
      </c>
      <c r="G19" s="119">
        <f>100*211.78</f>
        <v>21178</v>
      </c>
      <c r="H19" s="119">
        <f>100*211.78</f>
        <v>21178</v>
      </c>
      <c r="I19" s="119">
        <v>0</v>
      </c>
      <c r="J19" s="119">
        <v>0</v>
      </c>
      <c r="K19" s="119">
        <v>0</v>
      </c>
      <c r="L19" s="119">
        <v>0</v>
      </c>
      <c r="M19" s="119">
        <v>0</v>
      </c>
      <c r="N19" s="119">
        <v>0</v>
      </c>
      <c r="O19" s="119">
        <v>0</v>
      </c>
      <c r="P19" s="119">
        <v>0</v>
      </c>
      <c r="Q19" s="119">
        <v>0</v>
      </c>
      <c r="R19" s="119">
        <v>0</v>
      </c>
      <c r="S19" s="119">
        <v>0</v>
      </c>
      <c r="T19" s="119">
        <v>0</v>
      </c>
      <c r="U19" s="119">
        <v>0</v>
      </c>
      <c r="V19" s="119">
        <v>0</v>
      </c>
    </row>
    <row r="20" ht="24.75" customHeight="1" spans="1:22">
      <c r="A20" s="116"/>
      <c r="B20" s="117" t="s">
        <v>92</v>
      </c>
      <c r="C20" s="117"/>
      <c r="D20" s="117"/>
      <c r="E20" s="120" t="s">
        <v>93</v>
      </c>
      <c r="F20" s="119">
        <f>100*211.78</f>
        <v>21178</v>
      </c>
      <c r="G20" s="119">
        <f>100*211.78</f>
        <v>21178</v>
      </c>
      <c r="H20" s="119">
        <f>100*211.78</f>
        <v>21178</v>
      </c>
      <c r="I20" s="119">
        <v>0</v>
      </c>
      <c r="J20" s="119">
        <v>0</v>
      </c>
      <c r="K20" s="119">
        <v>0</v>
      </c>
      <c r="L20" s="119">
        <v>0</v>
      </c>
      <c r="M20" s="119">
        <v>0</v>
      </c>
      <c r="N20" s="119">
        <v>0</v>
      </c>
      <c r="O20" s="119">
        <v>0</v>
      </c>
      <c r="P20" s="119">
        <v>0</v>
      </c>
      <c r="Q20" s="119">
        <v>0</v>
      </c>
      <c r="R20" s="119">
        <v>0</v>
      </c>
      <c r="S20" s="119">
        <v>0</v>
      </c>
      <c r="T20" s="119">
        <v>0</v>
      </c>
      <c r="U20" s="119">
        <v>0</v>
      </c>
      <c r="V20" s="119">
        <v>0</v>
      </c>
    </row>
    <row r="21" ht="24.75" customHeight="1" spans="1:22">
      <c r="A21" s="116">
        <v>210</v>
      </c>
      <c r="B21" s="117" t="s">
        <v>94</v>
      </c>
      <c r="C21" s="117" t="s">
        <v>95</v>
      </c>
      <c r="D21" s="117" t="s">
        <v>80</v>
      </c>
      <c r="E21" s="120" t="s">
        <v>96</v>
      </c>
      <c r="F21" s="119">
        <f>100*211.78</f>
        <v>21178</v>
      </c>
      <c r="G21" s="119">
        <f>100*211.78</f>
        <v>21178</v>
      </c>
      <c r="H21" s="119">
        <f>100*211.78</f>
        <v>21178</v>
      </c>
      <c r="I21" s="119">
        <v>0</v>
      </c>
      <c r="J21" s="119">
        <v>0</v>
      </c>
      <c r="K21" s="119">
        <v>0</v>
      </c>
      <c r="L21" s="119">
        <v>0</v>
      </c>
      <c r="M21" s="119">
        <v>0</v>
      </c>
      <c r="N21" s="119">
        <v>0</v>
      </c>
      <c r="O21" s="119">
        <v>0</v>
      </c>
      <c r="P21" s="119">
        <v>0</v>
      </c>
      <c r="Q21" s="119">
        <v>0</v>
      </c>
      <c r="R21" s="119">
        <v>0</v>
      </c>
      <c r="S21" s="119">
        <v>0</v>
      </c>
      <c r="T21" s="119">
        <v>0</v>
      </c>
      <c r="U21" s="119">
        <v>0</v>
      </c>
      <c r="V21" s="119">
        <v>0</v>
      </c>
    </row>
    <row r="22" ht="24.75" customHeight="1" spans="1:22">
      <c r="A22" s="116">
        <v>215</v>
      </c>
      <c r="B22" s="117"/>
      <c r="C22" s="117"/>
      <c r="D22" s="117"/>
      <c r="E22" s="120" t="s">
        <v>97</v>
      </c>
      <c r="F22" s="119">
        <f>100*21209.24</f>
        <v>2120924</v>
      </c>
      <c r="G22" s="119">
        <f>100*21209.24</f>
        <v>2120924</v>
      </c>
      <c r="H22" s="119">
        <f>100*21209.24</f>
        <v>2120924</v>
      </c>
      <c r="I22" s="119">
        <v>0</v>
      </c>
      <c r="J22" s="119">
        <v>0</v>
      </c>
      <c r="K22" s="119">
        <v>0</v>
      </c>
      <c r="L22" s="119">
        <v>0</v>
      </c>
      <c r="M22" s="119">
        <v>0</v>
      </c>
      <c r="N22" s="119">
        <v>0</v>
      </c>
      <c r="O22" s="119">
        <v>0</v>
      </c>
      <c r="P22" s="119">
        <v>0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</row>
    <row r="23" ht="24.75" customHeight="1" spans="1:22">
      <c r="A23" s="116"/>
      <c r="B23" s="117" t="s">
        <v>98</v>
      </c>
      <c r="C23" s="117"/>
      <c r="D23" s="117"/>
      <c r="E23" s="120" t="s">
        <v>99</v>
      </c>
      <c r="F23" s="119">
        <f>100*21209.24</f>
        <v>2120924</v>
      </c>
      <c r="G23" s="119">
        <f>100*21209.24</f>
        <v>2120924</v>
      </c>
      <c r="H23" s="119">
        <f>100*21209.24</f>
        <v>2120924</v>
      </c>
      <c r="I23" s="119">
        <v>0</v>
      </c>
      <c r="J23" s="119">
        <v>0</v>
      </c>
      <c r="K23" s="119">
        <v>0</v>
      </c>
      <c r="L23" s="119">
        <v>0</v>
      </c>
      <c r="M23" s="119">
        <v>0</v>
      </c>
      <c r="N23" s="119">
        <v>0</v>
      </c>
      <c r="O23" s="119">
        <v>0</v>
      </c>
      <c r="P23" s="119">
        <v>0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</row>
    <row r="24" ht="24.75" customHeight="1" spans="1:22">
      <c r="A24" s="116">
        <v>215</v>
      </c>
      <c r="B24" s="117" t="s">
        <v>100</v>
      </c>
      <c r="C24" s="117" t="s">
        <v>87</v>
      </c>
      <c r="D24" s="117" t="s">
        <v>80</v>
      </c>
      <c r="E24" s="120" t="s">
        <v>101</v>
      </c>
      <c r="F24" s="119">
        <f>100*21209.24</f>
        <v>2120924</v>
      </c>
      <c r="G24" s="119">
        <f>100*21209.24</f>
        <v>2120924</v>
      </c>
      <c r="H24" s="119">
        <f>100*21209.24</f>
        <v>2120924</v>
      </c>
      <c r="I24" s="119">
        <v>0</v>
      </c>
      <c r="J24" s="119">
        <v>0</v>
      </c>
      <c r="K24" s="119">
        <v>0</v>
      </c>
      <c r="L24" s="119">
        <v>0</v>
      </c>
      <c r="M24" s="119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</row>
    <row r="25" ht="24.75" customHeight="1" spans="1:22">
      <c r="A25" s="116">
        <v>221</v>
      </c>
      <c r="B25" s="117"/>
      <c r="C25" s="117"/>
      <c r="D25" s="117"/>
      <c r="E25" s="120" t="s">
        <v>102</v>
      </c>
      <c r="F25" s="119">
        <f>100*274.37</f>
        <v>27437</v>
      </c>
      <c r="G25" s="119">
        <f>100*274.37</f>
        <v>27437</v>
      </c>
      <c r="H25" s="119">
        <f>100*274.37</f>
        <v>27437</v>
      </c>
      <c r="I25" s="119">
        <v>0</v>
      </c>
      <c r="J25" s="119">
        <v>0</v>
      </c>
      <c r="K25" s="119">
        <v>0</v>
      </c>
      <c r="L25" s="119">
        <v>0</v>
      </c>
      <c r="M25" s="119">
        <v>0</v>
      </c>
      <c r="N25" s="119">
        <v>0</v>
      </c>
      <c r="O25" s="119">
        <v>0</v>
      </c>
      <c r="P25" s="119">
        <v>0</v>
      </c>
      <c r="Q25" s="119">
        <v>0</v>
      </c>
      <c r="R25" s="119">
        <v>0</v>
      </c>
      <c r="S25" s="119">
        <v>0</v>
      </c>
      <c r="T25" s="119">
        <v>0</v>
      </c>
      <c r="U25" s="119">
        <v>0</v>
      </c>
      <c r="V25" s="119">
        <v>0</v>
      </c>
    </row>
    <row r="26" ht="24.75" customHeight="1" spans="1:22">
      <c r="A26" s="116"/>
      <c r="B26" s="117" t="s">
        <v>95</v>
      </c>
      <c r="C26" s="117"/>
      <c r="D26" s="117"/>
      <c r="E26" s="120" t="s">
        <v>103</v>
      </c>
      <c r="F26" s="119">
        <f>100*274.37</f>
        <v>27437</v>
      </c>
      <c r="G26" s="119">
        <f>100*274.37</f>
        <v>27437</v>
      </c>
      <c r="H26" s="119">
        <f>100*274.37</f>
        <v>27437</v>
      </c>
      <c r="I26" s="119">
        <v>0</v>
      </c>
      <c r="J26" s="119">
        <v>0</v>
      </c>
      <c r="K26" s="119">
        <v>0</v>
      </c>
      <c r="L26" s="119">
        <v>0</v>
      </c>
      <c r="M26" s="119">
        <v>0</v>
      </c>
      <c r="N26" s="119">
        <v>0</v>
      </c>
      <c r="O26" s="119">
        <v>0</v>
      </c>
      <c r="P26" s="119">
        <v>0</v>
      </c>
      <c r="Q26" s="119">
        <v>0</v>
      </c>
      <c r="R26" s="119">
        <v>0</v>
      </c>
      <c r="S26" s="119">
        <v>0</v>
      </c>
      <c r="T26" s="119">
        <v>0</v>
      </c>
      <c r="U26" s="119">
        <v>0</v>
      </c>
      <c r="V26" s="119">
        <v>0</v>
      </c>
    </row>
    <row r="27" ht="24.75" customHeight="1" spans="1:22">
      <c r="A27" s="116">
        <v>221</v>
      </c>
      <c r="B27" s="117" t="s">
        <v>104</v>
      </c>
      <c r="C27" s="117" t="s">
        <v>79</v>
      </c>
      <c r="D27" s="117" t="s">
        <v>80</v>
      </c>
      <c r="E27" s="120" t="s">
        <v>105</v>
      </c>
      <c r="F27" s="119">
        <f>100*274.37</f>
        <v>27437</v>
      </c>
      <c r="G27" s="119">
        <f>100*274.37</f>
        <v>27437</v>
      </c>
      <c r="H27" s="119">
        <f>100*274.37</f>
        <v>27437</v>
      </c>
      <c r="I27" s="119">
        <v>0</v>
      </c>
      <c r="J27" s="119">
        <v>0</v>
      </c>
      <c r="K27" s="119">
        <v>0</v>
      </c>
      <c r="L27" s="119">
        <v>0</v>
      </c>
      <c r="M27" s="119">
        <v>0</v>
      </c>
      <c r="N27" s="119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</row>
    <row r="28" ht="24.75" customHeight="1" spans="1:2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</sheetData>
  <sheetProtection formatCells="0" formatColumns="0" formatRows="0"/>
  <mergeCells count="17">
    <mergeCell ref="U1:V1"/>
    <mergeCell ref="A2:V2"/>
    <mergeCell ref="A3:D3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showGridLines="0" showZeros="0" tabSelected="1" topLeftCell="C1" workbookViewId="0">
      <selection activeCell="R3" sqref="R3"/>
    </sheetView>
  </sheetViews>
  <sheetFormatPr defaultColWidth="9" defaultRowHeight="14.25"/>
  <cols>
    <col min="1" max="3" width="7.125" style="102" customWidth="1"/>
    <col min="4" max="4" width="12.875" style="102" customWidth="1"/>
    <col min="5" max="5" width="47" style="102" customWidth="1"/>
    <col min="6" max="6" width="13.875" style="102" customWidth="1"/>
    <col min="7" max="7" width="13.75" style="102" customWidth="1"/>
    <col min="8" max="8" width="13.875" style="102" customWidth="1"/>
    <col min="9" max="9" width="13.75" style="102" customWidth="1"/>
    <col min="10" max="10" width="13.375" style="102" customWidth="1"/>
    <col min="11" max="11" width="12.5" style="102" customWidth="1"/>
    <col min="12" max="12" width="11.375" style="102" customWidth="1"/>
    <col min="13" max="13" width="11.125" style="102" customWidth="1"/>
    <col min="14" max="14" width="11.875" style="102" customWidth="1"/>
    <col min="15" max="15" width="11.75" style="102" customWidth="1"/>
    <col min="16" max="16" width="10.125" style="102" customWidth="1"/>
    <col min="17" max="17" width="8.625" style="102" customWidth="1"/>
    <col min="18" max="18" width="9.5" style="102" customWidth="1"/>
    <col min="19" max="16384" width="9" style="102"/>
  </cols>
  <sheetData>
    <row r="1" ht="25.5" customHeight="1" spans="1:18">
      <c r="A1" s="103"/>
      <c r="B1" s="103"/>
      <c r="C1" s="104"/>
      <c r="D1" s="105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24"/>
      <c r="R1" s="124" t="s">
        <v>106</v>
      </c>
    </row>
    <row r="2" ht="25.5" customHeight="1" spans="1:18">
      <c r="A2" s="107" t="s">
        <v>107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</row>
    <row r="3" ht="25.5" customHeight="1" spans="1:18">
      <c r="A3" s="108" t="s">
        <v>2</v>
      </c>
      <c r="B3" s="108"/>
      <c r="C3" s="108"/>
      <c r="D3" s="108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24"/>
      <c r="R3" s="124" t="s">
        <v>3</v>
      </c>
    </row>
    <row r="4" ht="36.75" customHeight="1" spans="1:18">
      <c r="A4" s="109" t="s">
        <v>62</v>
      </c>
      <c r="B4" s="109"/>
      <c r="C4" s="109"/>
      <c r="D4" s="109" t="s">
        <v>63</v>
      </c>
      <c r="E4" s="110" t="s">
        <v>64</v>
      </c>
      <c r="F4" s="110" t="s">
        <v>65</v>
      </c>
      <c r="G4" s="111" t="s">
        <v>108</v>
      </c>
      <c r="H4" s="111"/>
      <c r="I4" s="111"/>
      <c r="J4" s="111"/>
      <c r="K4" s="121" t="s">
        <v>109</v>
      </c>
      <c r="L4" s="121"/>
      <c r="M4" s="121"/>
      <c r="N4" s="121"/>
      <c r="O4" s="121"/>
      <c r="P4" s="121"/>
      <c r="Q4" s="121"/>
      <c r="R4" s="121"/>
    </row>
    <row r="5" ht="36.75" customHeight="1" spans="1:18">
      <c r="A5" s="109"/>
      <c r="B5" s="109"/>
      <c r="C5" s="109"/>
      <c r="D5" s="109"/>
      <c r="E5" s="110"/>
      <c r="F5" s="110"/>
      <c r="G5" s="112" t="s">
        <v>10</v>
      </c>
      <c r="H5" s="112" t="s">
        <v>110</v>
      </c>
      <c r="I5" s="112" t="s">
        <v>111</v>
      </c>
      <c r="J5" s="112" t="s">
        <v>112</v>
      </c>
      <c r="K5" s="122" t="s">
        <v>10</v>
      </c>
      <c r="L5" s="122" t="s">
        <v>113</v>
      </c>
      <c r="M5" s="121" t="s">
        <v>114</v>
      </c>
      <c r="N5" s="121"/>
      <c r="O5" s="121"/>
      <c r="P5" s="121"/>
      <c r="Q5" s="121"/>
      <c r="R5" s="121"/>
    </row>
    <row r="6" ht="65.25" customHeight="1" spans="1:18">
      <c r="A6" s="113" t="s">
        <v>66</v>
      </c>
      <c r="B6" s="114" t="s">
        <v>67</v>
      </c>
      <c r="C6" s="114" t="s">
        <v>68</v>
      </c>
      <c r="D6" s="109"/>
      <c r="E6" s="110"/>
      <c r="F6" s="110"/>
      <c r="G6" s="115"/>
      <c r="H6" s="115"/>
      <c r="I6" s="115"/>
      <c r="J6" s="115"/>
      <c r="K6" s="123"/>
      <c r="L6" s="123"/>
      <c r="M6" s="121" t="s">
        <v>20</v>
      </c>
      <c r="N6" s="121" t="s">
        <v>108</v>
      </c>
      <c r="O6" s="121" t="s">
        <v>115</v>
      </c>
      <c r="P6" s="121" t="s">
        <v>116</v>
      </c>
      <c r="Q6" s="121" t="s">
        <v>117</v>
      </c>
      <c r="R6" s="121" t="s">
        <v>118</v>
      </c>
    </row>
    <row r="7" ht="25.5" customHeight="1" spans="1:18">
      <c r="A7" s="113" t="s">
        <v>69</v>
      </c>
      <c r="B7" s="113" t="s">
        <v>69</v>
      </c>
      <c r="C7" s="113" t="s">
        <v>69</v>
      </c>
      <c r="D7" s="113" t="s">
        <v>69</v>
      </c>
      <c r="E7" s="113" t="s">
        <v>69</v>
      </c>
      <c r="F7" s="110">
        <v>1</v>
      </c>
      <c r="G7" s="110">
        <v>2</v>
      </c>
      <c r="H7" s="110">
        <v>3</v>
      </c>
      <c r="I7" s="110">
        <v>4</v>
      </c>
      <c r="J7" s="110">
        <v>5</v>
      </c>
      <c r="K7" s="110">
        <v>6</v>
      </c>
      <c r="L7" s="110">
        <v>7</v>
      </c>
      <c r="M7" s="110">
        <v>8</v>
      </c>
      <c r="N7" s="110">
        <v>9</v>
      </c>
      <c r="O7" s="110">
        <v>10</v>
      </c>
      <c r="P7" s="110">
        <v>11</v>
      </c>
      <c r="Q7" s="110">
        <v>12</v>
      </c>
      <c r="R7" s="110">
        <v>13</v>
      </c>
    </row>
    <row r="8" s="101" customFormat="1" ht="24.75" customHeight="1" spans="1:18">
      <c r="A8" s="116"/>
      <c r="B8" s="117"/>
      <c r="C8" s="117"/>
      <c r="D8" s="117"/>
      <c r="E8" s="118" t="s">
        <v>10</v>
      </c>
      <c r="F8" s="119">
        <f>100*38940.8</f>
        <v>3894080</v>
      </c>
      <c r="G8" s="119">
        <f>100*16992.54</f>
        <v>1699254</v>
      </c>
      <c r="H8" s="119">
        <f>100*4992.54</f>
        <v>499254</v>
      </c>
      <c r="I8" s="119">
        <f>100*12000</f>
        <v>1200000</v>
      </c>
      <c r="J8" s="119">
        <v>0</v>
      </c>
      <c r="K8" s="119">
        <f>100*21948.26</f>
        <v>2194826</v>
      </c>
      <c r="L8" s="119">
        <f>100*21948.26</f>
        <v>2194826</v>
      </c>
      <c r="M8" s="119">
        <v>0</v>
      </c>
      <c r="N8" s="119">
        <v>0</v>
      </c>
      <c r="O8" s="119">
        <v>0</v>
      </c>
      <c r="P8" s="119">
        <v>0</v>
      </c>
      <c r="Q8" s="119">
        <v>0</v>
      </c>
      <c r="R8" s="119">
        <v>0</v>
      </c>
    </row>
    <row r="9" ht="24.75" customHeight="1" spans="1:18">
      <c r="A9" s="116"/>
      <c r="B9" s="117"/>
      <c r="C9" s="117"/>
      <c r="D9" s="117"/>
      <c r="E9" s="120" t="s">
        <v>70</v>
      </c>
      <c r="F9" s="119">
        <f>100*38940.8</f>
        <v>3894080</v>
      </c>
      <c r="G9" s="119">
        <f>100*16992.54</f>
        <v>1699254</v>
      </c>
      <c r="H9" s="119">
        <f>100*4992.54</f>
        <v>499254</v>
      </c>
      <c r="I9" s="119">
        <f t="shared" ref="I9:I14" si="0">100*12000</f>
        <v>1200000</v>
      </c>
      <c r="J9" s="119">
        <v>0</v>
      </c>
      <c r="K9" s="119">
        <f>100*21948.26</f>
        <v>2194826</v>
      </c>
      <c r="L9" s="119">
        <f>100*21948.26</f>
        <v>2194826</v>
      </c>
      <c r="M9" s="119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</row>
    <row r="10" ht="24.75" customHeight="1" spans="1:18">
      <c r="A10" s="116"/>
      <c r="B10" s="117"/>
      <c r="C10" s="117"/>
      <c r="D10" s="117" t="s">
        <v>71</v>
      </c>
      <c r="E10" s="120" t="s">
        <v>72</v>
      </c>
      <c r="F10" s="119">
        <f>100*38940.8</f>
        <v>3894080</v>
      </c>
      <c r="G10" s="119">
        <f>100*16992.54</f>
        <v>1699254</v>
      </c>
      <c r="H10" s="119">
        <f>100*4992.54</f>
        <v>499254</v>
      </c>
      <c r="I10" s="119">
        <f t="shared" si="0"/>
        <v>1200000</v>
      </c>
      <c r="J10" s="119">
        <v>0</v>
      </c>
      <c r="K10" s="119">
        <f>100*21948.26</f>
        <v>2194826</v>
      </c>
      <c r="L10" s="119">
        <f>100*21948.26</f>
        <v>2194826</v>
      </c>
      <c r="M10" s="119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</row>
    <row r="11" ht="24.75" customHeight="1" spans="1:18">
      <c r="A11" s="116"/>
      <c r="B11" s="117"/>
      <c r="C11" s="117"/>
      <c r="D11" s="117" t="s">
        <v>73</v>
      </c>
      <c r="E11" s="120" t="s">
        <v>74</v>
      </c>
      <c r="F11" s="119">
        <f>100*38940.8</f>
        <v>3894080</v>
      </c>
      <c r="G11" s="119">
        <f>100*16992.54</f>
        <v>1699254</v>
      </c>
      <c r="H11" s="119">
        <f>100*4992.54</f>
        <v>499254</v>
      </c>
      <c r="I11" s="119">
        <f t="shared" si="0"/>
        <v>1200000</v>
      </c>
      <c r="J11" s="119">
        <v>0</v>
      </c>
      <c r="K11" s="119">
        <f>100*21948.26</f>
        <v>2194826</v>
      </c>
      <c r="L11" s="119">
        <f>100*21948.26</f>
        <v>2194826</v>
      </c>
      <c r="M11" s="119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</row>
    <row r="12" ht="24.75" customHeight="1" spans="1:18">
      <c r="A12" s="116">
        <v>201</v>
      </c>
      <c r="B12" s="117"/>
      <c r="C12" s="117"/>
      <c r="D12" s="117"/>
      <c r="E12" s="120" t="s">
        <v>75</v>
      </c>
      <c r="F12" s="119">
        <f>100*16528.62</f>
        <v>1652862</v>
      </c>
      <c r="G12" s="119">
        <f>100*15789.6</f>
        <v>1578960</v>
      </c>
      <c r="H12" s="119">
        <f>100*3789.6</f>
        <v>378960</v>
      </c>
      <c r="I12" s="119">
        <f t="shared" si="0"/>
        <v>1200000</v>
      </c>
      <c r="J12" s="119">
        <v>0</v>
      </c>
      <c r="K12" s="119">
        <v>73902</v>
      </c>
      <c r="L12" s="119">
        <v>73902</v>
      </c>
      <c r="M12" s="119">
        <v>0</v>
      </c>
      <c r="N12" s="119">
        <v>0</v>
      </c>
      <c r="O12" s="119">
        <v>0</v>
      </c>
      <c r="P12" s="119">
        <v>0</v>
      </c>
      <c r="Q12" s="119">
        <v>0</v>
      </c>
      <c r="R12" s="119">
        <v>0</v>
      </c>
    </row>
    <row r="13" ht="24.75" customHeight="1" spans="1:18">
      <c r="A13" s="116"/>
      <c r="B13" s="117" t="s">
        <v>76</v>
      </c>
      <c r="C13" s="117"/>
      <c r="D13" s="117"/>
      <c r="E13" s="120" t="s">
        <v>77</v>
      </c>
      <c r="F13" s="119">
        <f>100*16528.62</f>
        <v>1652862</v>
      </c>
      <c r="G13" s="119">
        <f>100*15789.6</f>
        <v>1578960</v>
      </c>
      <c r="H13" s="119">
        <f>100*3789.6</f>
        <v>378960</v>
      </c>
      <c r="I13" s="119">
        <f t="shared" si="0"/>
        <v>1200000</v>
      </c>
      <c r="J13" s="119">
        <v>0</v>
      </c>
      <c r="K13" s="119">
        <v>73902</v>
      </c>
      <c r="L13" s="119">
        <v>73902</v>
      </c>
      <c r="M13" s="119">
        <v>0</v>
      </c>
      <c r="N13" s="119">
        <v>0</v>
      </c>
      <c r="O13" s="119">
        <v>0</v>
      </c>
      <c r="P13" s="119">
        <v>0</v>
      </c>
      <c r="Q13" s="119">
        <v>0</v>
      </c>
      <c r="R13" s="119">
        <v>0</v>
      </c>
    </row>
    <row r="14" ht="24.75" customHeight="1" spans="1:18">
      <c r="A14" s="116">
        <v>201</v>
      </c>
      <c r="B14" s="117" t="s">
        <v>78</v>
      </c>
      <c r="C14" s="117" t="s">
        <v>79</v>
      </c>
      <c r="D14" s="117" t="s">
        <v>80</v>
      </c>
      <c r="E14" s="120" t="s">
        <v>81</v>
      </c>
      <c r="F14" s="119">
        <f>100*16528.62</f>
        <v>1652862</v>
      </c>
      <c r="G14" s="119">
        <f>100*15789.6</f>
        <v>1578960</v>
      </c>
      <c r="H14" s="119">
        <f>100*3789.6</f>
        <v>378960</v>
      </c>
      <c r="I14" s="119">
        <f t="shared" si="0"/>
        <v>1200000</v>
      </c>
      <c r="J14" s="119">
        <v>0</v>
      </c>
      <c r="K14" s="119">
        <v>73902</v>
      </c>
      <c r="L14" s="119">
        <v>73902</v>
      </c>
      <c r="M14" s="119">
        <v>0</v>
      </c>
      <c r="N14" s="119">
        <v>0</v>
      </c>
      <c r="O14" s="119">
        <v>0</v>
      </c>
      <c r="P14" s="119">
        <v>0</v>
      </c>
      <c r="Q14" s="119">
        <v>0</v>
      </c>
      <c r="R14" s="119">
        <v>0</v>
      </c>
    </row>
    <row r="15" ht="24.75" customHeight="1" spans="1:18">
      <c r="A15" s="116">
        <v>208</v>
      </c>
      <c r="B15" s="117"/>
      <c r="C15" s="117"/>
      <c r="D15" s="117"/>
      <c r="E15" s="120" t="s">
        <v>82</v>
      </c>
      <c r="F15" s="119">
        <f>100*716.79</f>
        <v>71679</v>
      </c>
      <c r="G15" s="119">
        <f>100*716.79</f>
        <v>71679</v>
      </c>
      <c r="H15" s="119">
        <f>100*716.79</f>
        <v>71679</v>
      </c>
      <c r="I15" s="119">
        <v>0</v>
      </c>
      <c r="J15" s="119">
        <v>0</v>
      </c>
      <c r="K15" s="119">
        <v>0</v>
      </c>
      <c r="L15" s="119">
        <v>0</v>
      </c>
      <c r="M15" s="119">
        <v>0</v>
      </c>
      <c r="N15" s="119">
        <v>0</v>
      </c>
      <c r="O15" s="119">
        <v>0</v>
      </c>
      <c r="P15" s="119">
        <v>0</v>
      </c>
      <c r="Q15" s="119">
        <v>0</v>
      </c>
      <c r="R15" s="119">
        <v>0</v>
      </c>
    </row>
    <row r="16" ht="24.75" customHeight="1" spans="1:18">
      <c r="A16" s="116"/>
      <c r="B16" s="117" t="s">
        <v>83</v>
      </c>
      <c r="C16" s="117"/>
      <c r="D16" s="117"/>
      <c r="E16" s="120" t="s">
        <v>84</v>
      </c>
      <c r="F16" s="119">
        <f>100*685.92</f>
        <v>68592</v>
      </c>
      <c r="G16" s="119">
        <f>100*685.92</f>
        <v>68592</v>
      </c>
      <c r="H16" s="119">
        <f>100*685.92</f>
        <v>68592</v>
      </c>
      <c r="I16" s="119">
        <v>0</v>
      </c>
      <c r="J16" s="119">
        <v>0</v>
      </c>
      <c r="K16" s="119">
        <v>0</v>
      </c>
      <c r="L16" s="119">
        <v>0</v>
      </c>
      <c r="M16" s="119">
        <v>0</v>
      </c>
      <c r="N16" s="119">
        <v>0</v>
      </c>
      <c r="O16" s="119">
        <v>0</v>
      </c>
      <c r="P16" s="119">
        <v>0</v>
      </c>
      <c r="Q16" s="119">
        <v>0</v>
      </c>
      <c r="R16" s="119">
        <v>0</v>
      </c>
    </row>
    <row r="17" ht="24.75" customHeight="1" spans="1:18">
      <c r="A17" s="116">
        <v>208</v>
      </c>
      <c r="B17" s="117" t="s">
        <v>85</v>
      </c>
      <c r="C17" s="117" t="s">
        <v>83</v>
      </c>
      <c r="D17" s="117" t="s">
        <v>80</v>
      </c>
      <c r="E17" s="120" t="s">
        <v>86</v>
      </c>
      <c r="F17" s="119">
        <f>100*685.92</f>
        <v>68592</v>
      </c>
      <c r="G17" s="119">
        <f>100*685.92</f>
        <v>68592</v>
      </c>
      <c r="H17" s="119">
        <f>100*685.92</f>
        <v>68592</v>
      </c>
      <c r="I17" s="119">
        <v>0</v>
      </c>
      <c r="J17" s="119">
        <v>0</v>
      </c>
      <c r="K17" s="119">
        <v>0</v>
      </c>
      <c r="L17" s="119">
        <v>0</v>
      </c>
      <c r="M17" s="119">
        <v>0</v>
      </c>
      <c r="N17" s="119">
        <v>0</v>
      </c>
      <c r="O17" s="119">
        <v>0</v>
      </c>
      <c r="P17" s="119">
        <v>0</v>
      </c>
      <c r="Q17" s="119">
        <v>0</v>
      </c>
      <c r="R17" s="119">
        <v>0</v>
      </c>
    </row>
    <row r="18" ht="24.75" customHeight="1" spans="1:18">
      <c r="A18" s="116"/>
      <c r="B18" s="117" t="s">
        <v>87</v>
      </c>
      <c r="C18" s="117"/>
      <c r="D18" s="117"/>
      <c r="E18" s="120" t="s">
        <v>88</v>
      </c>
      <c r="F18" s="119">
        <f>100*30.87</f>
        <v>3087</v>
      </c>
      <c r="G18" s="119">
        <f>100*30.87</f>
        <v>3087</v>
      </c>
      <c r="H18" s="119">
        <f>100*30.87</f>
        <v>3087</v>
      </c>
      <c r="I18" s="119">
        <v>0</v>
      </c>
      <c r="J18" s="119">
        <v>0</v>
      </c>
      <c r="K18" s="119">
        <v>0</v>
      </c>
      <c r="L18" s="119">
        <v>0</v>
      </c>
      <c r="M18" s="119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</row>
    <row r="19" ht="24.75" customHeight="1" spans="1:18">
      <c r="A19" s="116">
        <v>208</v>
      </c>
      <c r="B19" s="117" t="s">
        <v>89</v>
      </c>
      <c r="C19" s="117" t="s">
        <v>79</v>
      </c>
      <c r="D19" s="117" t="s">
        <v>80</v>
      </c>
      <c r="E19" s="120" t="s">
        <v>90</v>
      </c>
      <c r="F19" s="119">
        <f>100*30.87</f>
        <v>3087</v>
      </c>
      <c r="G19" s="119">
        <f>100*30.87</f>
        <v>3087</v>
      </c>
      <c r="H19" s="119">
        <f>100*30.87</f>
        <v>3087</v>
      </c>
      <c r="I19" s="119">
        <v>0</v>
      </c>
      <c r="J19" s="119">
        <v>0</v>
      </c>
      <c r="K19" s="119">
        <v>0</v>
      </c>
      <c r="L19" s="119">
        <v>0</v>
      </c>
      <c r="M19" s="119">
        <v>0</v>
      </c>
      <c r="N19" s="119">
        <v>0</v>
      </c>
      <c r="O19" s="119">
        <v>0</v>
      </c>
      <c r="P19" s="119">
        <v>0</v>
      </c>
      <c r="Q19" s="119">
        <v>0</v>
      </c>
      <c r="R19" s="119">
        <v>0</v>
      </c>
    </row>
    <row r="20" ht="24.75" customHeight="1" spans="1:18">
      <c r="A20" s="116">
        <v>210</v>
      </c>
      <c r="B20" s="117"/>
      <c r="C20" s="117"/>
      <c r="D20" s="117"/>
      <c r="E20" s="120" t="s">
        <v>91</v>
      </c>
      <c r="F20" s="119">
        <f>100*211.78</f>
        <v>21178</v>
      </c>
      <c r="G20" s="119">
        <f>100*211.78</f>
        <v>21178</v>
      </c>
      <c r="H20" s="119">
        <f>100*211.78</f>
        <v>21178</v>
      </c>
      <c r="I20" s="119">
        <v>0</v>
      </c>
      <c r="J20" s="119">
        <v>0</v>
      </c>
      <c r="K20" s="119">
        <v>0</v>
      </c>
      <c r="L20" s="119">
        <v>0</v>
      </c>
      <c r="M20" s="119">
        <v>0</v>
      </c>
      <c r="N20" s="119">
        <v>0</v>
      </c>
      <c r="O20" s="119">
        <v>0</v>
      </c>
      <c r="P20" s="119">
        <v>0</v>
      </c>
      <c r="Q20" s="119">
        <v>0</v>
      </c>
      <c r="R20" s="119">
        <v>0</v>
      </c>
    </row>
    <row r="21" ht="24.75" customHeight="1" spans="1:18">
      <c r="A21" s="116"/>
      <c r="B21" s="117" t="s">
        <v>92</v>
      </c>
      <c r="C21" s="117"/>
      <c r="D21" s="117"/>
      <c r="E21" s="120" t="s">
        <v>93</v>
      </c>
      <c r="F21" s="119">
        <f>100*211.78</f>
        <v>21178</v>
      </c>
      <c r="G21" s="119">
        <f>100*211.78</f>
        <v>21178</v>
      </c>
      <c r="H21" s="119">
        <f>100*211.78</f>
        <v>21178</v>
      </c>
      <c r="I21" s="119">
        <v>0</v>
      </c>
      <c r="J21" s="119">
        <v>0</v>
      </c>
      <c r="K21" s="119">
        <v>0</v>
      </c>
      <c r="L21" s="119">
        <v>0</v>
      </c>
      <c r="M21" s="119">
        <v>0</v>
      </c>
      <c r="N21" s="119">
        <v>0</v>
      </c>
      <c r="O21" s="119">
        <v>0</v>
      </c>
      <c r="P21" s="119">
        <v>0</v>
      </c>
      <c r="Q21" s="119">
        <v>0</v>
      </c>
      <c r="R21" s="119">
        <v>0</v>
      </c>
    </row>
    <row r="22" ht="24.75" customHeight="1" spans="1:18">
      <c r="A22" s="116">
        <v>210</v>
      </c>
      <c r="B22" s="117" t="s">
        <v>94</v>
      </c>
      <c r="C22" s="117" t="s">
        <v>95</v>
      </c>
      <c r="D22" s="117" t="s">
        <v>80</v>
      </c>
      <c r="E22" s="120" t="s">
        <v>96</v>
      </c>
      <c r="F22" s="119">
        <f>100*211.78</f>
        <v>21178</v>
      </c>
      <c r="G22" s="119">
        <f>100*211.78</f>
        <v>21178</v>
      </c>
      <c r="H22" s="119">
        <f>100*211.78</f>
        <v>21178</v>
      </c>
      <c r="I22" s="119">
        <v>0</v>
      </c>
      <c r="J22" s="119">
        <v>0</v>
      </c>
      <c r="K22" s="119">
        <v>0</v>
      </c>
      <c r="L22" s="119">
        <v>0</v>
      </c>
      <c r="M22" s="119">
        <v>0</v>
      </c>
      <c r="N22" s="119">
        <v>0</v>
      </c>
      <c r="O22" s="119">
        <v>0</v>
      </c>
      <c r="P22" s="119">
        <v>0</v>
      </c>
      <c r="Q22" s="119">
        <v>0</v>
      </c>
      <c r="R22" s="119">
        <v>0</v>
      </c>
    </row>
    <row r="23" ht="24.75" customHeight="1" spans="1:18">
      <c r="A23" s="116">
        <v>215</v>
      </c>
      <c r="B23" s="117"/>
      <c r="C23" s="117"/>
      <c r="D23" s="117"/>
      <c r="E23" s="120" t="s">
        <v>97</v>
      </c>
      <c r="F23" s="119">
        <f>100*21209.24</f>
        <v>2120924</v>
      </c>
      <c r="G23" s="119">
        <v>0</v>
      </c>
      <c r="H23" s="119">
        <v>0</v>
      </c>
      <c r="I23" s="119">
        <v>0</v>
      </c>
      <c r="J23" s="119">
        <v>0</v>
      </c>
      <c r="K23" s="119">
        <f t="shared" ref="K23:K25" si="1">100*21209.24</f>
        <v>2120924</v>
      </c>
      <c r="L23" s="119">
        <f t="shared" ref="L23:L25" si="2">100*21209.24</f>
        <v>2120924</v>
      </c>
      <c r="M23" s="119">
        <v>0</v>
      </c>
      <c r="N23" s="119">
        <v>0</v>
      </c>
      <c r="O23" s="119">
        <v>0</v>
      </c>
      <c r="P23" s="119">
        <v>0</v>
      </c>
      <c r="Q23" s="119">
        <v>0</v>
      </c>
      <c r="R23" s="119">
        <v>0</v>
      </c>
    </row>
    <row r="24" ht="24.75" customHeight="1" spans="1:18">
      <c r="A24" s="116"/>
      <c r="B24" s="117" t="s">
        <v>98</v>
      </c>
      <c r="C24" s="117"/>
      <c r="D24" s="117"/>
      <c r="E24" s="120" t="s">
        <v>99</v>
      </c>
      <c r="F24" s="119">
        <f>100*21209.24</f>
        <v>2120924</v>
      </c>
      <c r="G24" s="119">
        <v>0</v>
      </c>
      <c r="H24" s="119">
        <v>0</v>
      </c>
      <c r="I24" s="119">
        <v>0</v>
      </c>
      <c r="J24" s="119">
        <v>0</v>
      </c>
      <c r="K24" s="119">
        <f t="shared" si="1"/>
        <v>2120924</v>
      </c>
      <c r="L24" s="119">
        <f t="shared" si="2"/>
        <v>2120924</v>
      </c>
      <c r="M24" s="119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</row>
    <row r="25" ht="24.75" customHeight="1" spans="1:18">
      <c r="A25" s="116">
        <v>215</v>
      </c>
      <c r="B25" s="117" t="s">
        <v>100</v>
      </c>
      <c r="C25" s="117" t="s">
        <v>87</v>
      </c>
      <c r="D25" s="117" t="s">
        <v>80</v>
      </c>
      <c r="E25" s="120" t="s">
        <v>101</v>
      </c>
      <c r="F25" s="119">
        <f>100*21209.24</f>
        <v>2120924</v>
      </c>
      <c r="G25" s="119">
        <v>0</v>
      </c>
      <c r="H25" s="119">
        <v>0</v>
      </c>
      <c r="I25" s="119">
        <v>0</v>
      </c>
      <c r="J25" s="119">
        <v>0</v>
      </c>
      <c r="K25" s="119">
        <f t="shared" si="1"/>
        <v>2120924</v>
      </c>
      <c r="L25" s="119">
        <f t="shared" si="2"/>
        <v>2120924</v>
      </c>
      <c r="M25" s="119">
        <v>0</v>
      </c>
      <c r="N25" s="119">
        <v>0</v>
      </c>
      <c r="O25" s="119">
        <v>0</v>
      </c>
      <c r="P25" s="119">
        <v>0</v>
      </c>
      <c r="Q25" s="119">
        <v>0</v>
      </c>
      <c r="R25" s="119">
        <v>0</v>
      </c>
    </row>
    <row r="26" ht="24.75" customHeight="1" spans="1:18">
      <c r="A26" s="116">
        <v>221</v>
      </c>
      <c r="B26" s="117"/>
      <c r="C26" s="117"/>
      <c r="D26" s="117"/>
      <c r="E26" s="120" t="s">
        <v>102</v>
      </c>
      <c r="F26" s="119">
        <f t="shared" ref="F26:H26" si="3">100*274.37</f>
        <v>27437</v>
      </c>
      <c r="G26" s="119">
        <f t="shared" si="3"/>
        <v>27437</v>
      </c>
      <c r="H26" s="119">
        <f t="shared" si="3"/>
        <v>27437</v>
      </c>
      <c r="I26" s="119">
        <v>0</v>
      </c>
      <c r="J26" s="119">
        <v>0</v>
      </c>
      <c r="K26" s="119">
        <v>0</v>
      </c>
      <c r="L26" s="119">
        <v>0</v>
      </c>
      <c r="M26" s="119">
        <v>0</v>
      </c>
      <c r="N26" s="119">
        <v>0</v>
      </c>
      <c r="O26" s="119">
        <v>0</v>
      </c>
      <c r="P26" s="119">
        <v>0</v>
      </c>
      <c r="Q26" s="119">
        <v>0</v>
      </c>
      <c r="R26" s="119">
        <v>0</v>
      </c>
    </row>
    <row r="27" ht="24.75" customHeight="1" spans="1:18">
      <c r="A27" s="116"/>
      <c r="B27" s="117" t="s">
        <v>95</v>
      </c>
      <c r="C27" s="117"/>
      <c r="D27" s="117"/>
      <c r="E27" s="120" t="s">
        <v>103</v>
      </c>
      <c r="F27" s="119">
        <f>100*274.37</f>
        <v>27437</v>
      </c>
      <c r="G27" s="119">
        <f>100*274.37</f>
        <v>27437</v>
      </c>
      <c r="H27" s="119">
        <f>100*274.37</f>
        <v>27437</v>
      </c>
      <c r="I27" s="119">
        <v>0</v>
      </c>
      <c r="J27" s="119">
        <v>0</v>
      </c>
      <c r="K27" s="119">
        <v>0</v>
      </c>
      <c r="L27" s="119">
        <v>0</v>
      </c>
      <c r="M27" s="119">
        <v>0</v>
      </c>
      <c r="N27" s="119">
        <v>0</v>
      </c>
      <c r="O27" s="119">
        <v>0</v>
      </c>
      <c r="P27" s="119">
        <v>0</v>
      </c>
      <c r="Q27" s="119">
        <v>0</v>
      </c>
      <c r="R27" s="119">
        <v>0</v>
      </c>
    </row>
    <row r="28" ht="24.75" customHeight="1" spans="1:18">
      <c r="A28" s="116">
        <v>221</v>
      </c>
      <c r="B28" s="117" t="s">
        <v>104</v>
      </c>
      <c r="C28" s="117" t="s">
        <v>79</v>
      </c>
      <c r="D28" s="117" t="s">
        <v>80</v>
      </c>
      <c r="E28" s="120" t="s">
        <v>105</v>
      </c>
      <c r="F28" s="119">
        <f>100*274.37</f>
        <v>27437</v>
      </c>
      <c r="G28" s="119">
        <f>100*274.37</f>
        <v>27437</v>
      </c>
      <c r="H28" s="119">
        <f>100*274.37</f>
        <v>27437</v>
      </c>
      <c r="I28" s="119">
        <v>0</v>
      </c>
      <c r="J28" s="119">
        <v>0</v>
      </c>
      <c r="K28" s="119">
        <v>0</v>
      </c>
      <c r="L28" s="119">
        <v>0</v>
      </c>
      <c r="M28" s="119">
        <v>0</v>
      </c>
      <c r="N28" s="119">
        <v>0</v>
      </c>
      <c r="O28" s="119">
        <v>0</v>
      </c>
      <c r="P28" s="119">
        <v>0</v>
      </c>
      <c r="Q28" s="119">
        <v>0</v>
      </c>
      <c r="R28" s="119">
        <v>0</v>
      </c>
    </row>
    <row r="29" ht="24.75" customHeight="1" spans="1: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</sheetData>
  <sheetProtection formatCells="0" formatColumns="0" formatRows="0"/>
  <mergeCells count="15">
    <mergeCell ref="A2:R2"/>
    <mergeCell ref="A3:D3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7"/>
  <sheetViews>
    <sheetView workbookViewId="0">
      <selection activeCell="D27" sqref="D27:F27"/>
    </sheetView>
  </sheetViews>
  <sheetFormatPr defaultColWidth="9" defaultRowHeight="14.25"/>
  <cols>
    <col min="1" max="1" width="23.125" customWidth="1"/>
    <col min="2" max="2" width="11.75" customWidth="1"/>
    <col min="3" max="3" width="20.75" customWidth="1"/>
    <col min="4" max="4" width="13.5" customWidth="1"/>
    <col min="5" max="5" width="11.125" customWidth="1"/>
    <col min="6" max="6" width="11.375" customWidth="1"/>
  </cols>
  <sheetData>
    <row r="1" spans="1:20">
      <c r="A1" s="59"/>
      <c r="B1" s="60"/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 t="s">
        <v>119</v>
      </c>
      <c r="T1" s="61"/>
    </row>
    <row r="2" ht="25.5" spans="1:20">
      <c r="A2" s="62" t="s">
        <v>120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>
      <c r="A3" s="64" t="s">
        <v>2</v>
      </c>
      <c r="B3" s="64"/>
      <c r="C3" s="64"/>
      <c r="D3" s="64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100" t="s">
        <v>3</v>
      </c>
      <c r="T3" s="100"/>
    </row>
    <row r="4" spans="1:20">
      <c r="A4" s="65" t="s">
        <v>4</v>
      </c>
      <c r="B4" s="66"/>
      <c r="C4" s="65" t="s">
        <v>5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6"/>
    </row>
    <row r="5" spans="1:20">
      <c r="A5" s="68" t="s">
        <v>6</v>
      </c>
      <c r="B5" s="69" t="s">
        <v>7</v>
      </c>
      <c r="C5" s="70" t="s">
        <v>8</v>
      </c>
      <c r="D5" s="71" t="s">
        <v>9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0">
      <c r="A6" s="68"/>
      <c r="B6" s="68"/>
      <c r="C6" s="70"/>
      <c r="D6" s="72" t="s">
        <v>10</v>
      </c>
      <c r="E6" s="73" t="s">
        <v>11</v>
      </c>
      <c r="F6" s="74"/>
      <c r="G6" s="74"/>
      <c r="H6" s="74"/>
      <c r="I6" s="74"/>
      <c r="J6" s="95"/>
      <c r="K6" s="96" t="s">
        <v>12</v>
      </c>
      <c r="L6" s="96" t="s">
        <v>13</v>
      </c>
      <c r="M6" s="96" t="s">
        <v>14</v>
      </c>
      <c r="N6" s="97" t="s">
        <v>15</v>
      </c>
      <c r="O6" s="98"/>
      <c r="P6" s="99"/>
      <c r="Q6" s="96" t="s">
        <v>16</v>
      </c>
      <c r="R6" s="96" t="s">
        <v>17</v>
      </c>
      <c r="S6" s="72" t="s">
        <v>18</v>
      </c>
      <c r="T6" s="96" t="s">
        <v>19</v>
      </c>
    </row>
    <row r="7" ht="36" spans="1:20">
      <c r="A7" s="75"/>
      <c r="B7" s="76"/>
      <c r="C7" s="77"/>
      <c r="D7" s="78"/>
      <c r="E7" s="78" t="s">
        <v>20</v>
      </c>
      <c r="F7" s="79" t="s">
        <v>21</v>
      </c>
      <c r="G7" s="79" t="s">
        <v>22</v>
      </c>
      <c r="H7" s="80" t="s">
        <v>23</v>
      </c>
      <c r="I7" s="80" t="s">
        <v>24</v>
      </c>
      <c r="J7" s="80" t="s">
        <v>25</v>
      </c>
      <c r="K7" s="79"/>
      <c r="L7" s="79"/>
      <c r="M7" s="79"/>
      <c r="N7" s="80" t="s">
        <v>20</v>
      </c>
      <c r="O7" s="80" t="s">
        <v>26</v>
      </c>
      <c r="P7" s="80" t="s">
        <v>27</v>
      </c>
      <c r="Q7" s="79"/>
      <c r="R7" s="79"/>
      <c r="S7" s="78"/>
      <c r="T7" s="79"/>
    </row>
    <row r="8" spans="1:20">
      <c r="A8" s="81" t="s">
        <v>28</v>
      </c>
      <c r="B8" s="82">
        <f>38940.8*100</f>
        <v>3894080</v>
      </c>
      <c r="C8" s="81" t="s">
        <v>29</v>
      </c>
      <c r="D8" s="83">
        <f t="shared" ref="D8:F8" si="0">16992.54*100</f>
        <v>1699254</v>
      </c>
      <c r="E8" s="83">
        <f t="shared" si="0"/>
        <v>1699254</v>
      </c>
      <c r="F8" s="83">
        <f t="shared" si="0"/>
        <v>1699254</v>
      </c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</row>
    <row r="9" spans="1:20">
      <c r="A9" s="81" t="s">
        <v>30</v>
      </c>
      <c r="B9" s="82">
        <f>38940.8*100</f>
        <v>3894080</v>
      </c>
      <c r="C9" s="81" t="s">
        <v>31</v>
      </c>
      <c r="D9" s="83">
        <f t="shared" ref="D9:F9" si="1">4992.54*100</f>
        <v>499254</v>
      </c>
      <c r="E9" s="83">
        <f t="shared" si="1"/>
        <v>499254</v>
      </c>
      <c r="F9" s="83">
        <f t="shared" si="1"/>
        <v>499254</v>
      </c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0" ht="24" spans="1:20">
      <c r="A10" s="81" t="s">
        <v>32</v>
      </c>
      <c r="B10" s="82"/>
      <c r="C10" s="81" t="s">
        <v>33</v>
      </c>
      <c r="D10" s="83">
        <v>1200000</v>
      </c>
      <c r="E10" s="83">
        <v>1200000</v>
      </c>
      <c r="F10" s="83">
        <v>1200000</v>
      </c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</row>
    <row r="11" ht="24" spans="1:20">
      <c r="A11" s="81" t="s">
        <v>34</v>
      </c>
      <c r="B11" s="82"/>
      <c r="C11" s="81" t="s">
        <v>35</v>
      </c>
      <c r="D11" s="83">
        <v>0</v>
      </c>
      <c r="E11" s="83">
        <v>0</v>
      </c>
      <c r="F11" s="83">
        <v>0</v>
      </c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</row>
    <row r="12" ht="24" spans="1:20">
      <c r="A12" s="81" t="s">
        <v>36</v>
      </c>
      <c r="B12" s="82"/>
      <c r="C12" s="81" t="s">
        <v>37</v>
      </c>
      <c r="D12" s="83">
        <f t="shared" ref="D12:F12" si="2">21948.26*100</f>
        <v>2194826</v>
      </c>
      <c r="E12" s="83">
        <f t="shared" si="2"/>
        <v>2194826</v>
      </c>
      <c r="F12" s="83">
        <f t="shared" si="2"/>
        <v>2194826</v>
      </c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</row>
    <row r="13" ht="24" spans="1:20">
      <c r="A13" s="81" t="s">
        <v>38</v>
      </c>
      <c r="B13" s="82"/>
      <c r="C13" s="81" t="s">
        <v>39</v>
      </c>
      <c r="D13" s="83">
        <f t="shared" ref="D13:F13" si="3">21948.26*100</f>
        <v>2194826</v>
      </c>
      <c r="E13" s="83">
        <f t="shared" si="3"/>
        <v>2194826</v>
      </c>
      <c r="F13" s="83">
        <f t="shared" si="3"/>
        <v>2194826</v>
      </c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</row>
    <row r="14" spans="1:20">
      <c r="A14" s="81" t="s">
        <v>40</v>
      </c>
      <c r="B14" s="82"/>
      <c r="C14" s="81" t="s">
        <v>41</v>
      </c>
      <c r="D14" s="83">
        <v>0</v>
      </c>
      <c r="E14" s="83">
        <v>0</v>
      </c>
      <c r="F14" s="83">
        <v>0</v>
      </c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</row>
    <row r="15" spans="1:20">
      <c r="A15" s="81" t="s">
        <v>42</v>
      </c>
      <c r="B15" s="82"/>
      <c r="C15" s="84" t="s">
        <v>43</v>
      </c>
      <c r="D15" s="83">
        <v>0</v>
      </c>
      <c r="E15" s="83">
        <v>0</v>
      </c>
      <c r="F15" s="83">
        <v>0</v>
      </c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</row>
    <row r="16" spans="1:20">
      <c r="A16" s="81" t="s">
        <v>44</v>
      </c>
      <c r="B16" s="82"/>
      <c r="C16" s="84" t="s">
        <v>45</v>
      </c>
      <c r="D16" s="83">
        <v>0</v>
      </c>
      <c r="E16" s="83">
        <v>0</v>
      </c>
      <c r="F16" s="83">
        <v>0</v>
      </c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</row>
    <row r="17" spans="1:20">
      <c r="A17" s="81" t="s">
        <v>46</v>
      </c>
      <c r="B17" s="82"/>
      <c r="C17" s="84" t="s">
        <v>47</v>
      </c>
      <c r="D17" s="83">
        <v>0</v>
      </c>
      <c r="E17" s="83">
        <v>0</v>
      </c>
      <c r="F17" s="83">
        <v>0</v>
      </c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</row>
    <row r="18" spans="1:20">
      <c r="A18" s="81" t="s">
        <v>48</v>
      </c>
      <c r="B18" s="82"/>
      <c r="C18" s="84" t="s">
        <v>49</v>
      </c>
      <c r="D18" s="83">
        <v>0</v>
      </c>
      <c r="E18" s="83">
        <v>0</v>
      </c>
      <c r="F18" s="83">
        <v>0</v>
      </c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</row>
    <row r="19" spans="1:20">
      <c r="A19" s="81" t="s">
        <v>50</v>
      </c>
      <c r="B19" s="82"/>
      <c r="C19" s="84" t="s">
        <v>51</v>
      </c>
      <c r="D19" s="83">
        <v>0</v>
      </c>
      <c r="E19" s="83">
        <v>0</v>
      </c>
      <c r="F19" s="83">
        <v>0</v>
      </c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</row>
    <row r="20" spans="1:20">
      <c r="A20" s="81" t="s">
        <v>52</v>
      </c>
      <c r="B20" s="82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</row>
    <row r="21" spans="1:20">
      <c r="A21" s="81"/>
      <c r="B21" s="86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</row>
    <row r="22" spans="1:20">
      <c r="A22" s="81"/>
      <c r="B22" s="86"/>
      <c r="C22" s="86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</row>
    <row r="23" spans="1:20">
      <c r="A23" s="88" t="s">
        <v>53</v>
      </c>
      <c r="B23" s="82">
        <v>3894080</v>
      </c>
      <c r="C23" s="88" t="s">
        <v>54</v>
      </c>
      <c r="D23" s="89">
        <v>3894080</v>
      </c>
      <c r="E23" s="89">
        <v>3894080</v>
      </c>
      <c r="F23" s="89">
        <v>3894080</v>
      </c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</row>
    <row r="24" spans="1:20">
      <c r="A24" s="86"/>
      <c r="B24" s="86"/>
      <c r="C24" s="86"/>
      <c r="D24" s="91"/>
      <c r="E24" s="91"/>
      <c r="F24" s="91"/>
      <c r="G24" s="92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</row>
    <row r="25" ht="24" spans="1:20">
      <c r="A25" s="81" t="s">
        <v>55</v>
      </c>
      <c r="B25" s="82"/>
      <c r="C25" s="86"/>
      <c r="D25" s="91"/>
      <c r="E25" s="91"/>
      <c r="F25" s="91"/>
      <c r="G25" s="92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</row>
    <row r="26" spans="1:20">
      <c r="A26" s="81" t="s">
        <v>56</v>
      </c>
      <c r="B26" s="82"/>
      <c r="C26" s="81" t="s">
        <v>57</v>
      </c>
      <c r="D26" s="91"/>
      <c r="E26" s="91"/>
      <c r="F26" s="91"/>
      <c r="G26" s="92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</row>
    <row r="27" spans="1:20">
      <c r="A27" s="88" t="s">
        <v>58</v>
      </c>
      <c r="B27" s="82">
        <v>3894080</v>
      </c>
      <c r="C27" s="88" t="s">
        <v>59</v>
      </c>
      <c r="D27" s="89">
        <v>3894080</v>
      </c>
      <c r="E27" s="89">
        <v>3894080</v>
      </c>
      <c r="F27" s="89">
        <v>3894080</v>
      </c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</row>
  </sheetData>
  <mergeCells count="20">
    <mergeCell ref="S1:T1"/>
    <mergeCell ref="A2:T2"/>
    <mergeCell ref="A3:D3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L1" sqref="L1:M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2.375" customWidth="1"/>
    <col min="8" max="8" width="10.375" customWidth="1"/>
    <col min="9" max="9" width="10.75" customWidth="1"/>
    <col min="10" max="10" width="10.625" customWidth="1"/>
    <col min="11" max="11" width="11.5" customWidth="1"/>
    <col min="12" max="12" width="11.75" customWidth="1"/>
    <col min="13" max="13" width="10.75" customWidth="1"/>
  </cols>
  <sheetData>
    <row r="1" ht="25.5" customHeight="1" spans="12:13">
      <c r="L1" s="22" t="s">
        <v>121</v>
      </c>
      <c r="M1" s="57"/>
    </row>
    <row r="2" ht="25.5" customHeight="1" spans="1:13">
      <c r="A2" s="2" t="s">
        <v>122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5.5" customHeight="1" spans="1:13">
      <c r="A3" s="4" t="s">
        <v>2</v>
      </c>
      <c r="B3" s="4"/>
      <c r="C3" s="4"/>
      <c r="D3" s="4"/>
      <c r="E3" s="4"/>
      <c r="L3" s="22" t="s">
        <v>3</v>
      </c>
      <c r="M3" s="57"/>
    </row>
    <row r="4" ht="38.25" customHeight="1" spans="1:13">
      <c r="A4" s="7" t="s">
        <v>62</v>
      </c>
      <c r="B4" s="7"/>
      <c r="C4" s="7"/>
      <c r="D4" s="7" t="s">
        <v>63</v>
      </c>
      <c r="E4" s="7" t="s">
        <v>64</v>
      </c>
      <c r="F4" s="7" t="s">
        <v>65</v>
      </c>
      <c r="G4" s="8" t="s">
        <v>123</v>
      </c>
      <c r="H4" s="9"/>
      <c r="I4" s="9"/>
      <c r="J4" s="23"/>
      <c r="K4" s="24" t="s">
        <v>109</v>
      </c>
      <c r="L4" s="24"/>
      <c r="M4" s="24"/>
    </row>
    <row r="5" ht="25.5" customHeight="1" spans="1:13">
      <c r="A5" s="53" t="s">
        <v>66</v>
      </c>
      <c r="B5" s="54" t="s">
        <v>67</v>
      </c>
      <c r="C5" s="54" t="s">
        <v>68</v>
      </c>
      <c r="D5" s="7"/>
      <c r="E5" s="7"/>
      <c r="F5" s="7"/>
      <c r="G5" s="6" t="s">
        <v>10</v>
      </c>
      <c r="H5" s="6" t="s">
        <v>110</v>
      </c>
      <c r="I5" s="6" t="s">
        <v>111</v>
      </c>
      <c r="J5" s="6" t="s">
        <v>112</v>
      </c>
      <c r="K5" s="6" t="s">
        <v>10</v>
      </c>
      <c r="L5" s="25" t="s">
        <v>113</v>
      </c>
      <c r="M5" s="58" t="s">
        <v>114</v>
      </c>
    </row>
    <row r="6" ht="38.25" customHeight="1" spans="1:13">
      <c r="A6" s="55"/>
      <c r="B6" s="56"/>
      <c r="C6" s="56"/>
      <c r="D6" s="7"/>
      <c r="E6" s="7"/>
      <c r="F6" s="7"/>
      <c r="G6" s="14"/>
      <c r="H6" s="14"/>
      <c r="I6" s="14"/>
      <c r="J6" s="14"/>
      <c r="K6" s="14"/>
      <c r="L6" s="26"/>
      <c r="M6" s="58"/>
    </row>
    <row r="7" ht="20.25" customHeight="1" spans="1:13">
      <c r="A7" s="41" t="s">
        <v>69</v>
      </c>
      <c r="B7" s="41" t="s">
        <v>69</v>
      </c>
      <c r="C7" s="41" t="s">
        <v>69</v>
      </c>
      <c r="D7" s="41" t="s">
        <v>69</v>
      </c>
      <c r="E7" s="41" t="s">
        <v>69</v>
      </c>
      <c r="F7" s="42">
        <v>1</v>
      </c>
      <c r="G7" s="42">
        <v>2</v>
      </c>
      <c r="H7" s="42">
        <v>3</v>
      </c>
      <c r="I7" s="42">
        <v>4</v>
      </c>
      <c r="J7" s="42">
        <v>5</v>
      </c>
      <c r="K7" s="42">
        <v>6</v>
      </c>
      <c r="L7" s="42">
        <v>7</v>
      </c>
      <c r="M7" s="43">
        <v>8</v>
      </c>
    </row>
    <row r="8" s="1" customFormat="1" ht="18.75" customHeight="1" spans="1:13">
      <c r="A8" s="49"/>
      <c r="B8" s="46"/>
      <c r="C8" s="46"/>
      <c r="D8" s="46"/>
      <c r="E8" s="47" t="s">
        <v>10</v>
      </c>
      <c r="F8" s="48">
        <v>3894080</v>
      </c>
      <c r="G8" s="48">
        <v>1699254</v>
      </c>
      <c r="H8" s="48">
        <v>499254</v>
      </c>
      <c r="I8" s="48">
        <v>1200000</v>
      </c>
      <c r="J8" s="48">
        <v>0</v>
      </c>
      <c r="K8" s="48">
        <v>2194826</v>
      </c>
      <c r="L8" s="48">
        <v>2194826</v>
      </c>
      <c r="M8" s="48">
        <v>0</v>
      </c>
    </row>
    <row r="9" ht="18.75" customHeight="1" spans="1:13">
      <c r="A9" s="49"/>
      <c r="B9" s="46"/>
      <c r="C9" s="46"/>
      <c r="D9" s="46" t="s">
        <v>71</v>
      </c>
      <c r="E9" s="49" t="s">
        <v>124</v>
      </c>
      <c r="F9" s="48">
        <v>3894080</v>
      </c>
      <c r="G9" s="48">
        <v>1699254</v>
      </c>
      <c r="H9" s="48">
        <v>499254</v>
      </c>
      <c r="I9" s="48">
        <v>1200000</v>
      </c>
      <c r="J9" s="48">
        <v>0</v>
      </c>
      <c r="K9" s="48">
        <v>2194826</v>
      </c>
      <c r="L9" s="48">
        <v>2194826</v>
      </c>
      <c r="M9" s="48">
        <v>0</v>
      </c>
    </row>
    <row r="10" ht="18.75" customHeight="1" spans="1:13">
      <c r="A10" s="49">
        <v>201</v>
      </c>
      <c r="B10" s="46" t="s">
        <v>76</v>
      </c>
      <c r="C10" s="46" t="s">
        <v>79</v>
      </c>
      <c r="D10" s="46" t="s">
        <v>125</v>
      </c>
      <c r="E10" s="49" t="s">
        <v>126</v>
      </c>
      <c r="F10" s="48">
        <v>1652862</v>
      </c>
      <c r="G10" s="48">
        <v>1578960</v>
      </c>
      <c r="H10" s="48">
        <v>378960</v>
      </c>
      <c r="I10" s="48">
        <v>1200000</v>
      </c>
      <c r="J10" s="48">
        <v>0</v>
      </c>
      <c r="K10" s="48">
        <v>73902</v>
      </c>
      <c r="L10" s="48">
        <v>73902</v>
      </c>
      <c r="M10" s="48">
        <v>0</v>
      </c>
    </row>
    <row r="11" ht="18.75" customHeight="1" spans="1:13">
      <c r="A11" s="49">
        <v>208</v>
      </c>
      <c r="B11" s="46" t="s">
        <v>83</v>
      </c>
      <c r="C11" s="46" t="s">
        <v>83</v>
      </c>
      <c r="D11" s="46" t="s">
        <v>125</v>
      </c>
      <c r="E11" s="49" t="s">
        <v>127</v>
      </c>
      <c r="F11" s="48">
        <v>68592</v>
      </c>
      <c r="G11" s="48">
        <v>68592</v>
      </c>
      <c r="H11" s="48">
        <v>68592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</row>
    <row r="12" ht="18.75" customHeight="1" spans="1:13">
      <c r="A12" s="49">
        <v>208</v>
      </c>
      <c r="B12" s="46" t="s">
        <v>87</v>
      </c>
      <c r="C12" s="46" t="s">
        <v>79</v>
      </c>
      <c r="D12" s="46" t="s">
        <v>125</v>
      </c>
      <c r="E12" s="49" t="s">
        <v>128</v>
      </c>
      <c r="F12" s="48">
        <v>3087</v>
      </c>
      <c r="G12" s="48">
        <v>3087</v>
      </c>
      <c r="H12" s="48">
        <v>3087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</row>
    <row r="13" ht="18.75" customHeight="1" spans="1:13">
      <c r="A13" s="49">
        <v>210</v>
      </c>
      <c r="B13" s="46" t="s">
        <v>92</v>
      </c>
      <c r="C13" s="46" t="s">
        <v>95</v>
      </c>
      <c r="D13" s="46" t="s">
        <v>125</v>
      </c>
      <c r="E13" s="49" t="s">
        <v>129</v>
      </c>
      <c r="F13" s="48">
        <v>21178</v>
      </c>
      <c r="G13" s="48">
        <v>21178</v>
      </c>
      <c r="H13" s="48">
        <v>21178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</row>
    <row r="14" ht="18.75" customHeight="1" spans="1:13">
      <c r="A14" s="49">
        <v>215</v>
      </c>
      <c r="B14" s="46" t="s">
        <v>98</v>
      </c>
      <c r="C14" s="46" t="s">
        <v>87</v>
      </c>
      <c r="D14" s="46" t="s">
        <v>125</v>
      </c>
      <c r="E14" s="49" t="s">
        <v>130</v>
      </c>
      <c r="F14" s="48">
        <v>2120924</v>
      </c>
      <c r="G14" s="48">
        <v>0</v>
      </c>
      <c r="H14" s="48">
        <v>0</v>
      </c>
      <c r="I14" s="48">
        <v>0</v>
      </c>
      <c r="J14" s="48">
        <v>0</v>
      </c>
      <c r="K14" s="48">
        <v>2120924</v>
      </c>
      <c r="L14" s="48">
        <v>2120924</v>
      </c>
      <c r="M14" s="48">
        <v>0</v>
      </c>
    </row>
    <row r="15" ht="18.75" customHeight="1" spans="1:13">
      <c r="A15" s="49">
        <v>221</v>
      </c>
      <c r="B15" s="46" t="s">
        <v>95</v>
      </c>
      <c r="C15" s="46" t="s">
        <v>79</v>
      </c>
      <c r="D15" s="46" t="s">
        <v>125</v>
      </c>
      <c r="E15" s="49" t="s">
        <v>131</v>
      </c>
      <c r="F15" s="48">
        <v>27437</v>
      </c>
      <c r="G15" s="48">
        <v>27437</v>
      </c>
      <c r="H15" s="48">
        <v>27437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</row>
    <row r="16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showGridLines="0" workbookViewId="0">
      <selection activeCell="G3" sqref="G3"/>
    </sheetView>
  </sheetViews>
  <sheetFormatPr defaultColWidth="9" defaultRowHeight="14.25" outlineLevelCol="6"/>
  <cols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22" t="s">
        <v>132</v>
      </c>
    </row>
    <row r="2" ht="25.5" customHeight="1" spans="3:7">
      <c r="C2" s="2" t="s">
        <v>133</v>
      </c>
      <c r="D2" s="3"/>
      <c r="E2" s="3"/>
      <c r="F2" s="3"/>
      <c r="G2" s="3"/>
    </row>
    <row r="3" ht="25.5" customHeight="1" spans="1:7">
      <c r="A3" s="4" t="s">
        <v>2</v>
      </c>
      <c r="B3" s="4"/>
      <c r="C3" s="4"/>
      <c r="D3" s="4"/>
      <c r="E3" s="4"/>
      <c r="G3" s="22" t="s">
        <v>3</v>
      </c>
    </row>
    <row r="4" ht="38.25" customHeight="1" spans="1:7">
      <c r="A4" s="35" t="s">
        <v>62</v>
      </c>
      <c r="B4" s="35"/>
      <c r="C4" s="7" t="s">
        <v>134</v>
      </c>
      <c r="D4" s="7" t="s">
        <v>63</v>
      </c>
      <c r="E4" s="7" t="s">
        <v>135</v>
      </c>
      <c r="F4" s="36" t="s">
        <v>11</v>
      </c>
      <c r="G4" s="36"/>
    </row>
    <row r="5" ht="25.5" customHeight="1" spans="1:7">
      <c r="A5" s="37" t="s">
        <v>66</v>
      </c>
      <c r="B5" s="37" t="s">
        <v>67</v>
      </c>
      <c r="C5" s="7"/>
      <c r="D5" s="7"/>
      <c r="E5" s="7"/>
      <c r="F5" s="6" t="s">
        <v>20</v>
      </c>
      <c r="G5" s="6" t="s">
        <v>136</v>
      </c>
    </row>
    <row r="6" ht="38.25" customHeight="1" spans="1:7">
      <c r="A6" s="38"/>
      <c r="B6" s="38"/>
      <c r="C6" s="7"/>
      <c r="D6" s="7"/>
      <c r="E6" s="7"/>
      <c r="F6" s="14"/>
      <c r="G6" s="14"/>
    </row>
    <row r="7" ht="20.25" customHeight="1" spans="1:7">
      <c r="A7" s="39"/>
      <c r="B7" s="39"/>
      <c r="C7" s="40" t="s">
        <v>69</v>
      </c>
      <c r="D7" s="41" t="s">
        <v>69</v>
      </c>
      <c r="E7" s="41" t="s">
        <v>69</v>
      </c>
      <c r="F7" s="42">
        <v>1</v>
      </c>
      <c r="G7" s="43">
        <v>2</v>
      </c>
    </row>
    <row r="8" s="1" customFormat="1" ht="25.5" customHeight="1" spans="1:7">
      <c r="A8" s="44"/>
      <c r="B8" s="44"/>
      <c r="C8" s="45"/>
      <c r="D8" s="46"/>
      <c r="E8" s="47" t="s">
        <v>10</v>
      </c>
      <c r="F8" s="48">
        <v>1699254</v>
      </c>
      <c r="G8" s="48">
        <v>1699254</v>
      </c>
    </row>
    <row r="9" ht="25.5" customHeight="1" spans="1:7">
      <c r="A9" s="39"/>
      <c r="B9" s="39"/>
      <c r="C9" s="45"/>
      <c r="D9" s="46" t="s">
        <v>71</v>
      </c>
      <c r="E9" s="49"/>
      <c r="F9" s="48">
        <v>1699254</v>
      </c>
      <c r="G9" s="48">
        <v>1699254</v>
      </c>
    </row>
    <row r="10" ht="25.5" customHeight="1" spans="1:7">
      <c r="A10" s="50">
        <v>301</v>
      </c>
      <c r="B10" s="50"/>
      <c r="C10" s="45" t="s">
        <v>110</v>
      </c>
      <c r="D10" s="46"/>
      <c r="E10" s="49"/>
      <c r="F10" s="48">
        <v>499254</v>
      </c>
      <c r="G10" s="48">
        <v>499254</v>
      </c>
    </row>
    <row r="11" ht="25.5" customHeight="1" spans="1:7">
      <c r="A11" s="50">
        <v>301</v>
      </c>
      <c r="B11" s="51" t="s">
        <v>79</v>
      </c>
      <c r="C11" s="45" t="s">
        <v>137</v>
      </c>
      <c r="D11" s="46" t="s">
        <v>138</v>
      </c>
      <c r="E11" s="49" t="s">
        <v>124</v>
      </c>
      <c r="F11" s="48">
        <v>232548</v>
      </c>
      <c r="G11" s="48">
        <v>232548</v>
      </c>
    </row>
    <row r="12" ht="25.5" customHeight="1" spans="1:7">
      <c r="A12" s="50">
        <v>301</v>
      </c>
      <c r="B12" s="51" t="s">
        <v>95</v>
      </c>
      <c r="C12" s="45" t="s">
        <v>139</v>
      </c>
      <c r="D12" s="46" t="s">
        <v>138</v>
      </c>
      <c r="E12" s="49" t="s">
        <v>124</v>
      </c>
      <c r="F12" s="48">
        <v>3696</v>
      </c>
      <c r="G12" s="48">
        <v>3696</v>
      </c>
    </row>
    <row r="13" ht="25.5" customHeight="1" spans="1:7">
      <c r="A13" s="50">
        <v>301</v>
      </c>
      <c r="B13" s="51" t="s">
        <v>140</v>
      </c>
      <c r="C13" s="45" t="s">
        <v>141</v>
      </c>
      <c r="D13" s="46" t="s">
        <v>138</v>
      </c>
      <c r="E13" s="49" t="s">
        <v>124</v>
      </c>
      <c r="F13" s="48">
        <v>106716</v>
      </c>
      <c r="G13" s="48">
        <v>106716</v>
      </c>
    </row>
    <row r="14" ht="25.5" customHeight="1" spans="1:7">
      <c r="A14" s="50">
        <v>301</v>
      </c>
      <c r="B14" s="51" t="s">
        <v>98</v>
      </c>
      <c r="C14" s="45" t="s">
        <v>142</v>
      </c>
      <c r="D14" s="46" t="s">
        <v>138</v>
      </c>
      <c r="E14" s="49" t="s">
        <v>124</v>
      </c>
      <c r="F14" s="48">
        <v>68592</v>
      </c>
      <c r="G14" s="48">
        <v>68592</v>
      </c>
    </row>
    <row r="15" ht="25.5" customHeight="1" spans="1:7">
      <c r="A15" s="50">
        <v>301</v>
      </c>
      <c r="B15" s="51" t="s">
        <v>143</v>
      </c>
      <c r="C15" s="45" t="s">
        <v>144</v>
      </c>
      <c r="D15" s="46" t="s">
        <v>138</v>
      </c>
      <c r="E15" s="49" t="s">
        <v>124</v>
      </c>
      <c r="F15" s="48">
        <v>20578</v>
      </c>
      <c r="G15" s="48">
        <v>20578</v>
      </c>
    </row>
    <row r="16" ht="25.5" customHeight="1" spans="1:7">
      <c r="A16" s="50">
        <v>301</v>
      </c>
      <c r="B16" s="51" t="s">
        <v>145</v>
      </c>
      <c r="C16" s="45" t="s">
        <v>146</v>
      </c>
      <c r="D16" s="46" t="s">
        <v>138</v>
      </c>
      <c r="E16" s="49" t="s">
        <v>124</v>
      </c>
      <c r="F16" s="48">
        <v>3687</v>
      </c>
      <c r="G16" s="48">
        <v>3687</v>
      </c>
    </row>
    <row r="17" ht="25.5" customHeight="1" spans="1:7">
      <c r="A17" s="50">
        <v>301</v>
      </c>
      <c r="B17" s="51" t="s">
        <v>147</v>
      </c>
      <c r="C17" s="45" t="s">
        <v>131</v>
      </c>
      <c r="D17" s="46" t="s">
        <v>138</v>
      </c>
      <c r="E17" s="49" t="s">
        <v>124</v>
      </c>
      <c r="F17" s="48">
        <v>27437</v>
      </c>
      <c r="G17" s="48">
        <v>27437</v>
      </c>
    </row>
    <row r="18" ht="25.5" customHeight="1" spans="1:7">
      <c r="A18" s="50">
        <v>301</v>
      </c>
      <c r="B18" s="51" t="s">
        <v>87</v>
      </c>
      <c r="C18" s="45" t="s">
        <v>148</v>
      </c>
      <c r="D18" s="46" t="s">
        <v>138</v>
      </c>
      <c r="E18" s="49" t="s">
        <v>124</v>
      </c>
      <c r="F18" s="48">
        <v>36000</v>
      </c>
      <c r="G18" s="48">
        <v>36000</v>
      </c>
    </row>
    <row r="19" ht="25.5" customHeight="1" spans="1:7">
      <c r="A19" s="50">
        <v>302</v>
      </c>
      <c r="B19" s="51"/>
      <c r="C19" s="45" t="s">
        <v>149</v>
      </c>
      <c r="D19" s="46"/>
      <c r="E19" s="49"/>
      <c r="F19" s="48">
        <v>1200000</v>
      </c>
      <c r="G19" s="48">
        <v>1200000</v>
      </c>
    </row>
    <row r="20" ht="25.5" customHeight="1" spans="1:7">
      <c r="A20" s="50">
        <v>302</v>
      </c>
      <c r="B20" s="51" t="s">
        <v>79</v>
      </c>
      <c r="C20" s="45" t="s">
        <v>150</v>
      </c>
      <c r="D20" s="46" t="s">
        <v>138</v>
      </c>
      <c r="E20" s="49" t="s">
        <v>124</v>
      </c>
      <c r="F20" s="48">
        <v>240000</v>
      </c>
      <c r="G20" s="48">
        <v>240000</v>
      </c>
    </row>
    <row r="21" ht="25.5" customHeight="1" spans="1:7">
      <c r="A21" s="50">
        <v>302</v>
      </c>
      <c r="B21" s="51" t="s">
        <v>95</v>
      </c>
      <c r="C21" s="45" t="s">
        <v>151</v>
      </c>
      <c r="D21" s="46" t="s">
        <v>138</v>
      </c>
      <c r="E21" s="49" t="s">
        <v>124</v>
      </c>
      <c r="F21" s="48">
        <v>40000</v>
      </c>
      <c r="G21" s="48">
        <v>40000</v>
      </c>
    </row>
    <row r="22" ht="25.5" customHeight="1" spans="1:7">
      <c r="A22" s="50">
        <v>302</v>
      </c>
      <c r="B22" s="51" t="s">
        <v>76</v>
      </c>
      <c r="C22" s="45" t="s">
        <v>152</v>
      </c>
      <c r="D22" s="46" t="s">
        <v>138</v>
      </c>
      <c r="E22" s="49" t="s">
        <v>124</v>
      </c>
      <c r="F22" s="48">
        <v>50000</v>
      </c>
      <c r="G22" s="48">
        <v>50000</v>
      </c>
    </row>
    <row r="23" ht="25.5" customHeight="1" spans="1:7">
      <c r="A23" s="50">
        <v>302</v>
      </c>
      <c r="B23" s="51" t="s">
        <v>153</v>
      </c>
      <c r="C23" s="45" t="s">
        <v>154</v>
      </c>
      <c r="D23" s="46" t="s">
        <v>138</v>
      </c>
      <c r="E23" s="49" t="s">
        <v>124</v>
      </c>
      <c r="F23" s="48">
        <v>10000</v>
      </c>
      <c r="G23" s="48">
        <v>10000</v>
      </c>
    </row>
    <row r="24" ht="25.5" customHeight="1" spans="1:7">
      <c r="A24" s="50">
        <v>302</v>
      </c>
      <c r="B24" s="51" t="s">
        <v>83</v>
      </c>
      <c r="C24" s="45" t="s">
        <v>155</v>
      </c>
      <c r="D24" s="46" t="s">
        <v>138</v>
      </c>
      <c r="E24" s="49" t="s">
        <v>124</v>
      </c>
      <c r="F24" s="48">
        <v>10000</v>
      </c>
      <c r="G24" s="48">
        <v>10000</v>
      </c>
    </row>
    <row r="25" ht="25.5" customHeight="1" spans="1:7">
      <c r="A25" s="50">
        <v>302</v>
      </c>
      <c r="B25" s="51" t="s">
        <v>156</v>
      </c>
      <c r="C25" s="45" t="s">
        <v>157</v>
      </c>
      <c r="D25" s="46" t="s">
        <v>138</v>
      </c>
      <c r="E25" s="49" t="s">
        <v>124</v>
      </c>
      <c r="F25" s="48">
        <v>350000</v>
      </c>
      <c r="G25" s="48">
        <v>350000</v>
      </c>
    </row>
    <row r="26" ht="25.5" customHeight="1" spans="1:7">
      <c r="A26" s="50">
        <v>302</v>
      </c>
      <c r="B26" s="51" t="s">
        <v>158</v>
      </c>
      <c r="C26" s="45" t="s">
        <v>159</v>
      </c>
      <c r="D26" s="46" t="s">
        <v>138</v>
      </c>
      <c r="E26" s="49" t="s">
        <v>124</v>
      </c>
      <c r="F26" s="48">
        <v>100000</v>
      </c>
      <c r="G26" s="48">
        <v>100000</v>
      </c>
    </row>
    <row r="27" ht="25.5" customHeight="1" spans="1:7">
      <c r="A27" s="50">
        <v>302</v>
      </c>
      <c r="B27" s="51" t="s">
        <v>92</v>
      </c>
      <c r="C27" s="45" t="s">
        <v>160</v>
      </c>
      <c r="D27" s="46" t="s">
        <v>138</v>
      </c>
      <c r="E27" s="49" t="s">
        <v>124</v>
      </c>
      <c r="F27" s="48">
        <v>20000</v>
      </c>
      <c r="G27" s="48">
        <v>20000</v>
      </c>
    </row>
    <row r="28" ht="25.5" customHeight="1" spans="1:7">
      <c r="A28" s="50">
        <v>302</v>
      </c>
      <c r="B28" s="51" t="s">
        <v>147</v>
      </c>
      <c r="C28" s="45" t="s">
        <v>161</v>
      </c>
      <c r="D28" s="46" t="s">
        <v>138</v>
      </c>
      <c r="E28" s="49" t="s">
        <v>124</v>
      </c>
      <c r="F28" s="48">
        <v>80000</v>
      </c>
      <c r="G28" s="48">
        <v>80000</v>
      </c>
    </row>
    <row r="29" ht="25.5" customHeight="1" spans="1:7">
      <c r="A29" s="50">
        <v>302</v>
      </c>
      <c r="B29" s="51" t="s">
        <v>162</v>
      </c>
      <c r="C29" s="45" t="s">
        <v>163</v>
      </c>
      <c r="D29" s="46" t="s">
        <v>138</v>
      </c>
      <c r="E29" s="49" t="s">
        <v>124</v>
      </c>
      <c r="F29" s="48">
        <v>10000</v>
      </c>
      <c r="G29" s="48">
        <v>10000</v>
      </c>
    </row>
    <row r="30" ht="25.5" customHeight="1" spans="1:7">
      <c r="A30" s="50">
        <v>302</v>
      </c>
      <c r="B30" s="51" t="s">
        <v>164</v>
      </c>
      <c r="C30" s="45" t="s">
        <v>165</v>
      </c>
      <c r="D30" s="46" t="s">
        <v>138</v>
      </c>
      <c r="E30" s="49" t="s">
        <v>124</v>
      </c>
      <c r="F30" s="48">
        <v>20000</v>
      </c>
      <c r="G30" s="48">
        <v>20000</v>
      </c>
    </row>
    <row r="31" ht="25.5" customHeight="1" spans="1:7">
      <c r="A31" s="50">
        <v>302</v>
      </c>
      <c r="B31" s="51" t="s">
        <v>166</v>
      </c>
      <c r="C31" s="45" t="s">
        <v>167</v>
      </c>
      <c r="D31" s="46" t="s">
        <v>138</v>
      </c>
      <c r="E31" s="49" t="s">
        <v>124</v>
      </c>
      <c r="F31" s="48">
        <v>180000</v>
      </c>
      <c r="G31" s="48">
        <v>180000</v>
      </c>
    </row>
    <row r="32" ht="25.5" customHeight="1" spans="1:7">
      <c r="A32" s="50">
        <v>302</v>
      </c>
      <c r="B32" s="51" t="s">
        <v>168</v>
      </c>
      <c r="C32" s="45" t="s">
        <v>169</v>
      </c>
      <c r="D32" s="46" t="s">
        <v>138</v>
      </c>
      <c r="E32" s="49" t="s">
        <v>124</v>
      </c>
      <c r="F32" s="48">
        <v>30000</v>
      </c>
      <c r="G32" s="48">
        <v>30000</v>
      </c>
    </row>
    <row r="33" ht="25.5" customHeight="1" spans="1:7">
      <c r="A33" s="50">
        <v>302</v>
      </c>
      <c r="B33" s="51" t="s">
        <v>170</v>
      </c>
      <c r="C33" s="45" t="s">
        <v>171</v>
      </c>
      <c r="D33" s="46" t="s">
        <v>138</v>
      </c>
      <c r="E33" s="49" t="s">
        <v>124</v>
      </c>
      <c r="F33" s="48">
        <v>20000</v>
      </c>
      <c r="G33" s="48">
        <v>20000</v>
      </c>
    </row>
    <row r="34" ht="25.5" customHeight="1" spans="1:7">
      <c r="A34" s="39">
        <v>302</v>
      </c>
      <c r="B34" s="52" t="s">
        <v>172</v>
      </c>
      <c r="C34" s="45" t="s">
        <v>173</v>
      </c>
      <c r="D34" s="46" t="s">
        <v>138</v>
      </c>
      <c r="E34" s="49" t="s">
        <v>124</v>
      </c>
      <c r="F34" s="48">
        <v>40000</v>
      </c>
      <c r="G34" s="48">
        <v>40000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showGridLines="0" showZeros="0" workbookViewId="0">
      <selection activeCell="B9" sqref="B9"/>
    </sheetView>
  </sheetViews>
  <sheetFormatPr defaultColWidth="9" defaultRowHeight="14.25" outlineLevelCol="4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8"/>
      <c r="D1" s="22" t="s">
        <v>174</v>
      </c>
    </row>
    <row r="2" ht="38.25" customHeight="1" spans="1:4">
      <c r="A2" s="2" t="s">
        <v>175</v>
      </c>
      <c r="B2" s="3"/>
      <c r="C2" s="3"/>
      <c r="D2" s="3"/>
    </row>
    <row r="3" ht="17.25" customHeight="1" spans="1:5">
      <c r="A3" s="4" t="s">
        <v>2</v>
      </c>
      <c r="B3" s="4"/>
      <c r="C3" s="4"/>
      <c r="D3" s="29" t="s">
        <v>176</v>
      </c>
      <c r="E3" s="4"/>
    </row>
    <row r="4" ht="24" customHeight="1" spans="1:4">
      <c r="A4" s="30" t="s">
        <v>177</v>
      </c>
      <c r="B4" s="30" t="s">
        <v>178</v>
      </c>
      <c r="C4" s="30" t="s">
        <v>179</v>
      </c>
      <c r="D4" s="30" t="s">
        <v>180</v>
      </c>
    </row>
    <row r="5" s="1" customFormat="1" ht="24" customHeight="1" spans="1:4">
      <c r="A5" s="31" t="s">
        <v>10</v>
      </c>
      <c r="B5" s="32">
        <v>41000</v>
      </c>
      <c r="C5" s="33">
        <v>0</v>
      </c>
      <c r="D5" s="33">
        <v>0</v>
      </c>
    </row>
    <row r="6" s="1" customFormat="1" ht="25.5" customHeight="1" spans="1:4">
      <c r="A6" s="34" t="s">
        <v>181</v>
      </c>
      <c r="B6" s="32">
        <v>0</v>
      </c>
      <c r="C6" s="33">
        <v>0</v>
      </c>
      <c r="D6" s="33">
        <v>0</v>
      </c>
    </row>
    <row r="7" s="1" customFormat="1" ht="24.75" customHeight="1" spans="1:4">
      <c r="A7" s="34" t="s">
        <v>182</v>
      </c>
      <c r="B7" s="32">
        <v>0</v>
      </c>
      <c r="C7" s="33">
        <v>0</v>
      </c>
      <c r="D7" s="33">
        <v>0</v>
      </c>
    </row>
    <row r="8" s="1" customFormat="1" ht="24.75" customHeight="1" spans="1:4">
      <c r="A8" s="34" t="s">
        <v>183</v>
      </c>
      <c r="B8" s="32">
        <v>41000</v>
      </c>
      <c r="C8" s="33">
        <v>0</v>
      </c>
      <c r="D8" s="33">
        <v>0</v>
      </c>
    </row>
    <row r="9" s="1" customFormat="1" ht="24.75" customHeight="1" spans="1:4">
      <c r="A9" s="34" t="s">
        <v>184</v>
      </c>
      <c r="B9" s="32">
        <v>41000</v>
      </c>
      <c r="C9" s="33">
        <v>0</v>
      </c>
      <c r="D9" s="33">
        <v>0</v>
      </c>
    </row>
    <row r="10" s="1" customFormat="1" ht="24.75" customHeight="1" spans="1:4">
      <c r="A10" s="34" t="s">
        <v>185</v>
      </c>
      <c r="B10" s="33">
        <v>0</v>
      </c>
      <c r="C10" s="33">
        <v>0</v>
      </c>
      <c r="D10" s="33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showGridLines="0" workbookViewId="0">
      <selection activeCell="M4" sqref="M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22" t="s">
        <v>186</v>
      </c>
    </row>
    <row r="2" customHeight="1"/>
    <row r="3" ht="39" customHeight="1" spans="1:13">
      <c r="A3" s="2" t="s">
        <v>187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8" customHeight="1" spans="1:13">
      <c r="A4" s="4" t="s">
        <v>2</v>
      </c>
      <c r="B4" s="4"/>
      <c r="C4" s="4"/>
      <c r="D4" s="4"/>
      <c r="E4" s="4"/>
      <c r="M4" s="22" t="s">
        <v>3</v>
      </c>
    </row>
    <row r="5" ht="24.75" customHeight="1" spans="1:13">
      <c r="A5" s="5" t="s">
        <v>62</v>
      </c>
      <c r="B5" s="5"/>
      <c r="C5" s="5"/>
      <c r="D5" s="6" t="s">
        <v>63</v>
      </c>
      <c r="E5" s="7" t="s">
        <v>64</v>
      </c>
      <c r="F5" s="7" t="s">
        <v>188</v>
      </c>
      <c r="G5" s="8" t="s">
        <v>123</v>
      </c>
      <c r="H5" s="9"/>
      <c r="I5" s="9"/>
      <c r="J5" s="23"/>
      <c r="K5" s="24" t="s">
        <v>109</v>
      </c>
      <c r="L5" s="24"/>
      <c r="M5" s="24"/>
    </row>
    <row r="6" ht="26.25" customHeight="1" spans="1:13">
      <c r="A6" s="10" t="s">
        <v>66</v>
      </c>
      <c r="B6" s="11" t="s">
        <v>67</v>
      </c>
      <c r="C6" s="11" t="s">
        <v>68</v>
      </c>
      <c r="D6" s="6"/>
      <c r="E6" s="7"/>
      <c r="F6" s="7"/>
      <c r="G6" s="6" t="s">
        <v>20</v>
      </c>
      <c r="H6" s="6" t="s">
        <v>110</v>
      </c>
      <c r="I6" s="6" t="s">
        <v>149</v>
      </c>
      <c r="J6" s="6" t="s">
        <v>112</v>
      </c>
      <c r="K6" s="7" t="s">
        <v>10</v>
      </c>
      <c r="L6" s="24" t="s">
        <v>113</v>
      </c>
      <c r="M6" s="25" t="s">
        <v>114</v>
      </c>
    </row>
    <row r="7" ht="53.25" customHeight="1" spans="1:13">
      <c r="A7" s="12"/>
      <c r="B7" s="13"/>
      <c r="C7" s="13"/>
      <c r="D7" s="6"/>
      <c r="E7" s="6"/>
      <c r="F7" s="6"/>
      <c r="G7" s="14"/>
      <c r="H7" s="14"/>
      <c r="I7" s="14"/>
      <c r="J7" s="14"/>
      <c r="K7" s="7"/>
      <c r="L7" s="24"/>
      <c r="M7" s="26"/>
    </row>
    <row r="8" ht="20.25" customHeight="1" spans="1:13">
      <c r="A8" s="15" t="s">
        <v>189</v>
      </c>
      <c r="B8" s="15" t="s">
        <v>189</v>
      </c>
      <c r="C8" s="15" t="s">
        <v>189</v>
      </c>
      <c r="D8" s="15" t="s">
        <v>189</v>
      </c>
      <c r="E8" s="15" t="s">
        <v>189</v>
      </c>
      <c r="F8" s="15" t="s">
        <v>190</v>
      </c>
      <c r="G8" s="15" t="s">
        <v>191</v>
      </c>
      <c r="H8" s="15" t="s">
        <v>192</v>
      </c>
      <c r="I8" s="15" t="s">
        <v>193</v>
      </c>
      <c r="J8" s="15" t="s">
        <v>194</v>
      </c>
      <c r="K8" s="15" t="s">
        <v>195</v>
      </c>
      <c r="L8" s="15" t="s">
        <v>196</v>
      </c>
      <c r="M8" s="27" t="s">
        <v>197</v>
      </c>
    </row>
    <row r="9" s="1" customFormat="1" ht="20.25" customHeight="1" spans="1:13">
      <c r="A9" s="16"/>
      <c r="B9" s="16"/>
      <c r="C9" s="17"/>
      <c r="D9" s="18"/>
      <c r="E9" s="19"/>
      <c r="F9" s="20"/>
      <c r="G9" s="20"/>
      <c r="H9" s="21"/>
      <c r="I9" s="20"/>
      <c r="J9" s="20"/>
      <c r="K9" s="20"/>
      <c r="L9" s="20"/>
      <c r="M9" s="20"/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07.“三公”经费支出预算表</vt:lpstr>
      <vt:lpstr>08.政府性基金支出表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2019-01-31T08:44:14Z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1575348</vt:i4>
  </property>
  <property fmtid="{D5CDD505-2E9C-101B-9397-08002B2CF9AE}" pid="3" name="KSOProductBuildVer">
    <vt:lpwstr>2052-11.1.0.8213</vt:lpwstr>
  </property>
</Properties>
</file>